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406A8645-1CC9-47E6-970E-3C0C68228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F69" i="1"/>
  <c r="E69" i="1"/>
  <c r="F64" i="1"/>
  <c r="E64" i="1"/>
  <c r="G53" i="1"/>
  <c r="F53" i="1"/>
  <c r="E53" i="1"/>
  <c r="E57" i="1" s="1"/>
  <c r="F41" i="1"/>
  <c r="E41" i="1"/>
  <c r="F35" i="1"/>
  <c r="E35" i="1"/>
  <c r="E42" i="1" s="1"/>
  <c r="F27" i="1"/>
  <c r="E27" i="1"/>
  <c r="I9" i="1"/>
  <c r="H9" i="1"/>
  <c r="G9" i="1"/>
  <c r="F9" i="1"/>
  <c r="E9" i="1"/>
  <c r="I53" i="1"/>
  <c r="H53" i="1"/>
  <c r="F30" i="1"/>
  <c r="E30" i="1"/>
  <c r="I56" i="1"/>
  <c r="H56" i="1"/>
  <c r="G56" i="1"/>
  <c r="F56" i="1"/>
  <c r="I45" i="1"/>
  <c r="H45" i="1"/>
  <c r="G45" i="1"/>
  <c r="F45" i="1"/>
  <c r="G69" i="1"/>
  <c r="H69" i="1"/>
  <c r="I69" i="1"/>
  <c r="G41" i="1"/>
  <c r="H41" i="1"/>
  <c r="I41" i="1"/>
  <c r="G35" i="1"/>
  <c r="H35" i="1"/>
  <c r="I35" i="1"/>
  <c r="I30" i="1"/>
  <c r="H30" i="1"/>
  <c r="E45" i="1"/>
  <c r="E46" i="1" s="1"/>
  <c r="E19" i="1"/>
  <c r="G30" i="1"/>
  <c r="I64" i="1"/>
  <c r="H64" i="1"/>
  <c r="G64" i="1"/>
  <c r="E56" i="1"/>
  <c r="I27" i="1"/>
  <c r="H27" i="1"/>
  <c r="G27" i="1"/>
  <c r="I19" i="1"/>
  <c r="H19" i="1"/>
  <c r="G19" i="1"/>
  <c r="F19" i="1"/>
  <c r="E31" i="1"/>
</calcChain>
</file>

<file path=xl/sharedStrings.xml><?xml version="1.0" encoding="utf-8"?>
<sst xmlns="http://schemas.openxmlformats.org/spreadsheetml/2006/main" count="153" uniqueCount="77">
  <si>
    <t>Вафли</t>
  </si>
  <si>
    <t>Чай с сахаром</t>
  </si>
  <si>
    <t>Рис отварной</t>
  </si>
  <si>
    <t>Батон</t>
  </si>
  <si>
    <t>Пирожок с повидлом</t>
  </si>
  <si>
    <t>Какао с молоком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</si>
  <si>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</si>
  <si>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</si>
  <si>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</si>
  <si>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</si>
  <si>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</si>
  <si>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</si>
  <si>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</si>
  <si>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</si>
  <si>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</si>
  <si>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</si>
  <si>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</si>
  <si>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</si>
  <si>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</si>
  <si>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</si>
  <si>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</si>
  <si>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</si>
  <si>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</si>
  <si>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</si>
  <si>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</si>
  <si>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</si>
  <si>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</si>
  <si>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</si>
  <si>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</si>
  <si>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</si>
  <si>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</si>
  <si>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</si>
  <si>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</si>
  <si>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</si>
  <si>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</si>
  <si>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</si>
  <si>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100</t>
  </si>
  <si>
    <t>Пицца школьная</t>
  </si>
  <si>
    <t>304-2015</t>
  </si>
  <si>
    <t>3-2015</t>
  </si>
  <si>
    <t>Б-д с сыром</t>
  </si>
  <si>
    <t>Завтрак и обед  компенсационно</t>
  </si>
  <si>
    <t>Сок</t>
  </si>
  <si>
    <t>200/10</t>
  </si>
  <si>
    <t>400</t>
  </si>
  <si>
    <t>174-2015</t>
  </si>
  <si>
    <t>Каша пшенная молоч.</t>
  </si>
  <si>
    <t>430-2015</t>
  </si>
  <si>
    <t>Булочка Российская</t>
  </si>
  <si>
    <t>60</t>
  </si>
  <si>
    <t>382-2015</t>
  </si>
  <si>
    <t>Яблоко</t>
  </si>
  <si>
    <t>6/20</t>
  </si>
  <si>
    <t>102-2015</t>
  </si>
  <si>
    <t>Суп картоф. С горохом</t>
  </si>
  <si>
    <t>250</t>
  </si>
  <si>
    <t>ТТК</t>
  </si>
  <si>
    <t>Филе цыпленка тушеное</t>
  </si>
  <si>
    <t>342-2015</t>
  </si>
  <si>
    <t>Компот из свежих яблок</t>
  </si>
  <si>
    <t>25</t>
  </si>
  <si>
    <t>769-2004</t>
  </si>
  <si>
    <t>Булочка Домашняя</t>
  </si>
  <si>
    <t>413-2015</t>
  </si>
  <si>
    <t>406-2015</t>
  </si>
  <si>
    <t>200/11</t>
  </si>
  <si>
    <t>45/45</t>
  </si>
  <si>
    <t>123</t>
  </si>
  <si>
    <t>40/40</t>
  </si>
  <si>
    <t>36/36</t>
  </si>
  <si>
    <t>111</t>
  </si>
  <si>
    <t>30/30</t>
  </si>
  <si>
    <t>113</t>
  </si>
  <si>
    <t>132</t>
  </si>
  <si>
    <t>200/7</t>
  </si>
  <si>
    <t>62/62</t>
  </si>
  <si>
    <t>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</si>
</sst>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55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Font="1" applyBorder="1" applyAlignment="1"/>
    <xf numFmtId="0" fontId="4" fillId="0" borderId="15" xfId="0" applyNumberFormat="1" applyFont="1" applyFill="1" applyBorder="1" applyAlignment="1" applyProtection="1"/>
    <xf numFmtId="0" fontId="4" fillId="0" borderId="15" xfId="0" applyFont="1" applyBorder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0" borderId="13" xfId="0" applyNumberFormat="1" applyFont="1" applyFill="1" applyBorder="1" applyAlignment="1" applyProtection="1">
      <alignment horizontal="center" vertical="top" wrapText="1"/>
    </xf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164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0" borderId="2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/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2" borderId="20" xfId="0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2" borderId="19" xfId="0" applyFont="1" applyFill="1" applyBorder="1" applyAlignment="1" applyProtection="1">
      <protection locked="0"/>
    </xf>
    <xf numFmtId="0" fontId="8" fillId="2" borderId="1" xfId="0" applyFont="1" applyFill="1" applyBorder="1" applyAlignment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9" xfId="123" applyFont="1" applyBorder="1" applyAlignment="1"/>
    <xf numFmtId="0" fontId="8" fillId="2" borderId="23" xfId="0" applyFont="1" applyFill="1" applyBorder="1" applyAlignment="1"/>
    <xf numFmtId="49" fontId="8" fillId="2" borderId="23" xfId="0" applyNumberFormat="1" applyFont="1" applyFill="1" applyBorder="1" applyAlignment="1" applyProtection="1">
      <protection locked="0"/>
    </xf>
    <xf numFmtId="2" fontId="8" fillId="2" borderId="23" xfId="0" applyNumberFormat="1" applyFont="1" applyFill="1" applyBorder="1" applyAlignment="1" applyProtection="1">
      <protection locked="0"/>
    </xf>
    <xf numFmtId="0" fontId="8" fillId="0" borderId="19" xfId="0" applyFont="1" applyBorder="1" applyAlignment="1"/>
    <xf numFmtId="49" fontId="8" fillId="0" borderId="19" xfId="0" applyNumberFormat="1" applyFont="1" applyBorder="1" applyAlignment="1"/>
    <xf numFmtId="0" fontId="8" fillId="0" borderId="24" xfId="179" applyFont="1" applyBorder="1" applyAlignment="1"/>
    <xf numFmtId="49" fontId="8" fillId="0" borderId="24" xfId="179" applyNumberFormat="1" applyFont="1" applyBorder="1" applyAlignment="1"/>
    <xf numFmtId="49" fontId="8" fillId="0" borderId="19" xfId="123" applyNumberFormat="1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164" fontId="8" fillId="2" borderId="1" xfId="0" applyNumberFormat="1" applyFont="1" applyFill="1" applyBorder="1" applyAlignment="1" applyProtection="1"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" xfId="0" applyFont="1" applyFill="1" applyBorder="1" applyAlignment="1"/>
    <xf numFmtId="49" fontId="8" fillId="2" borderId="2" xfId="0" applyNumberFormat="1" applyFont="1" applyFill="1" applyBorder="1" applyAlignment="1" applyProtection="1">
      <protection locked="0"/>
    </xf>
    <xf numFmtId="2" fontId="8" fillId="2" borderId="2" xfId="0" applyNumberFormat="1" applyFont="1" applyFill="1" applyBorder="1" applyAlignment="1" applyProtection="1">
      <protection locked="0"/>
    </xf>
    <xf numFmtId="164" fontId="8" fillId="2" borderId="2" xfId="0" applyNumberFormat="1" applyFont="1" applyFill="1" applyBorder="1" applyAlignment="1" applyProtection="1">
      <protection locked="0"/>
    </xf>
    <xf numFmtId="1" fontId="8" fillId="2" borderId="13" xfId="0" applyNumberFormat="1" applyFont="1" applyFill="1" applyBorder="1" applyAlignment="1" applyProtection="1">
      <protection locked="0"/>
    </xf>
    <xf numFmtId="0" fontId="8" fillId="0" borderId="1" xfId="0" applyNumberFormat="1" applyFont="1" applyFill="1" applyBorder="1" applyAlignment="1" applyProtection="1">
      <alignment horizontal="left"/>
    </xf>
    <xf numFmtId="49" fontId="8" fillId="0" borderId="1" xfId="0" applyNumberFormat="1" applyFont="1" applyBorder="1" applyAlignment="1"/>
    <xf numFmtId="0" fontId="8" fillId="0" borderId="14" xfId="0" applyFont="1" applyBorder="1" applyAlignment="1"/>
    <xf numFmtId="1" fontId="8" fillId="2" borderId="6" xfId="0" applyNumberFormat="1" applyFont="1" applyFill="1" applyBorder="1" applyAlignment="1" applyProtection="1">
      <protection locked="0"/>
    </xf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1" fontId="6" fillId="2" borderId="18" xfId="0" applyNumberFormat="1" applyFont="1" applyFill="1" applyBorder="1" applyAlignment="1" applyProtection="1">
      <protection locked="0"/>
    </xf>
    <xf numFmtId="1" fontId="6" fillId="0" borderId="18" xfId="123" applyNumberFormat="1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2" fontId="6" fillId="0" borderId="2" xfId="0" applyNumberFormat="1" applyFont="1" applyBorder="1" applyAlignment="1"/>
    <xf numFmtId="164" fontId="6" fillId="0" borderId="2" xfId="0" applyNumberFormat="1" applyFont="1" applyBorder="1" applyAlignment="1"/>
    <xf numFmtId="2" fontId="6" fillId="0" borderId="3" xfId="0" applyNumberFormat="1" applyFont="1" applyBorder="1" applyAlignment="1"/>
    <xf numFmtId="2" fontId="6" fillId="0" borderId="24" xfId="179" applyNumberFormat="1" applyFont="1" applyBorder="1" applyAlignment="1"/>
    <xf numFmtId="0" fontId="6" fillId="0" borderId="25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164" fontId="6" fillId="0" borderId="17" xfId="0" applyNumberFormat="1" applyFont="1" applyBorder="1" applyAlignment="1"/>
    <xf numFmtId="2" fontId="6" fillId="0" borderId="19" xfId="0" applyNumberFormat="1" applyFont="1" applyFill="1" applyBorder="1" applyAlignment="1" applyProtection="1"/>
    <xf numFmtId="2" fontId="6" fillId="0" borderId="24" xfId="0" applyNumberFormat="1" applyFont="1" applyBorder="1" applyAlignment="1"/>
    <xf numFmtId="0" fontId="6" fillId="0" borderId="25" xfId="0" applyFont="1" applyBorder="1" applyAlignment="1"/>
    <xf numFmtId="0" fontId="6" fillId="0" borderId="24" xfId="0" applyFont="1" applyBorder="1" applyAlignment="1"/>
    <xf numFmtId="0" fontId="6" fillId="0" borderId="26" xfId="0" applyFont="1" applyBorder="1" applyAlignment="1"/>
    <xf numFmtId="2" fontId="6" fillId="0" borderId="18" xfId="0" applyNumberFormat="1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17" xfId="0" applyFont="1" applyBorder="1" applyAlignment="1"/>
    <xf numFmtId="2" fontId="6" fillId="0" borderId="19" xfId="123" applyNumberFormat="1" applyFont="1" applyBorder="1" applyAlignment="1"/>
    <xf numFmtId="0" fontId="0" fillId="2" borderId="1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0"/>
  <sheetViews>
    <sheetView tabSelected="1" workbookViewId="0">
      <selection activeCell="B79" sqref="B79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8</v>
      </c>
      <c r="B2" s="145"/>
      <c r="C2" s="146"/>
      <c r="D2" s="10" t="s">
        <v>9</v>
      </c>
      <c r="E2" s="7"/>
      <c r="F2" s="6"/>
      <c r="G2" s="6"/>
      <c r="H2" s="6" t="s">
        <v>10</v>
      </c>
      <c r="I2" s="8">
        <v>44692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8" t="s">
        <v>11</v>
      </c>
      <c r="B4" s="37" t="s">
        <v>12</v>
      </c>
      <c r="C4" s="37" t="s">
        <v>13</v>
      </c>
      <c r="D4" s="36" t="s">
        <v>14</v>
      </c>
      <c r="E4" s="37" t="s">
        <v>15</v>
      </c>
      <c r="F4" s="35" t="s">
        <v>16</v>
      </c>
      <c r="G4" s="37" t="s">
        <v>17</v>
      </c>
      <c r="H4" s="37" t="s">
        <v>18</v>
      </c>
      <c r="I4" s="34" t="s">
        <v>19</v>
      </c>
    </row>
    <row r="5" spans="1:9" ht="15.75" x14ac:dyDescent="0.25">
      <c r="A5" s="39" t="s">
        <v>20</v>
      </c>
      <c r="B5" s="43" t="s">
        <v>47</v>
      </c>
      <c r="C5" s="58" t="s">
        <v>48</v>
      </c>
      <c r="D5" s="59" t="s">
        <v>49</v>
      </c>
      <c r="E5" s="60">
        <v>6.06</v>
      </c>
      <c r="F5" s="61">
        <v>177</v>
      </c>
      <c r="G5" s="62">
        <v>4.22</v>
      </c>
      <c r="H5" s="62">
        <v>4.8099999999999996</v>
      </c>
      <c r="I5" s="62">
        <v>29.22</v>
      </c>
    </row>
    <row r="6" spans="1:9" ht="15.75" x14ac:dyDescent="0.25">
      <c r="A6" s="15"/>
      <c r="B6" s="42" t="s">
        <v>45</v>
      </c>
      <c r="C6" s="63" t="s">
        <v>46</v>
      </c>
      <c r="D6" s="64" t="s">
        <v>43</v>
      </c>
      <c r="E6" s="65">
        <v>13.82</v>
      </c>
      <c r="F6" s="66">
        <v>294</v>
      </c>
      <c r="G6" s="67">
        <v>6</v>
      </c>
      <c r="H6" s="67">
        <v>10.85</v>
      </c>
      <c r="I6" s="67">
        <v>42.95</v>
      </c>
    </row>
    <row r="7" spans="1:9" ht="15.75" x14ac:dyDescent="0.25">
      <c r="A7" s="15"/>
      <c r="B7" s="42" t="s">
        <v>50</v>
      </c>
      <c r="C7" s="58" t="s">
        <v>5</v>
      </c>
      <c r="D7" s="59" t="s">
        <v>24</v>
      </c>
      <c r="E7" s="60">
        <v>10.75</v>
      </c>
      <c r="F7" s="68">
        <v>136</v>
      </c>
      <c r="G7" s="69">
        <v>3.64</v>
      </c>
      <c r="H7" s="69">
        <v>3.35</v>
      </c>
      <c r="I7" s="69">
        <v>22.82</v>
      </c>
    </row>
    <row r="8" spans="1:9" ht="16.5" thickBot="1" x14ac:dyDescent="0.3">
      <c r="A8" s="15"/>
      <c r="B8" s="42"/>
      <c r="C8" s="70" t="s">
        <v>51</v>
      </c>
      <c r="D8" s="71">
        <v>154</v>
      </c>
      <c r="E8" s="72">
        <v>14.89</v>
      </c>
      <c r="F8" s="73">
        <v>77.08</v>
      </c>
      <c r="G8" s="74">
        <v>0.66</v>
      </c>
      <c r="H8" s="74">
        <v>0.66</v>
      </c>
      <c r="I8" s="74">
        <v>16.07</v>
      </c>
    </row>
    <row r="9" spans="1:9" s="2" customFormat="1" ht="16.5" thickBot="1" x14ac:dyDescent="0.3">
      <c r="A9" s="16"/>
      <c r="B9" s="45"/>
      <c r="C9" s="75"/>
      <c r="D9" s="76"/>
      <c r="E9" s="115">
        <f>E5+E6+E7+E8</f>
        <v>45.519999999999996</v>
      </c>
      <c r="F9" s="116">
        <f>F5+F6+F7+F8</f>
        <v>684.08</v>
      </c>
      <c r="G9" s="117">
        <f>G5+G6+G7+G8</f>
        <v>14.52</v>
      </c>
      <c r="H9" s="117">
        <f>H5+H6+H7+H8</f>
        <v>19.670000000000002</v>
      </c>
      <c r="I9" s="118">
        <f>I5+I6+I7+I8</f>
        <v>111.06</v>
      </c>
    </row>
    <row r="10" spans="1:9" s="2" customFormat="1" ht="15.75" x14ac:dyDescent="0.25">
      <c r="A10" s="14" t="s">
        <v>22</v>
      </c>
      <c r="B10" s="42" t="s">
        <v>45</v>
      </c>
      <c r="C10" s="63" t="s">
        <v>46</v>
      </c>
      <c r="D10" s="64" t="s">
        <v>65</v>
      </c>
      <c r="E10" s="65">
        <v>14.68</v>
      </c>
      <c r="F10" s="66">
        <v>294</v>
      </c>
      <c r="G10" s="67">
        <v>6</v>
      </c>
      <c r="H10" s="67">
        <v>10.85</v>
      </c>
      <c r="I10" s="67">
        <v>42.95</v>
      </c>
    </row>
    <row r="11" spans="1:9" s="2" customFormat="1" ht="15.75" x14ac:dyDescent="0.25">
      <c r="A11" s="44"/>
      <c r="B11" s="42" t="s">
        <v>50</v>
      </c>
      <c r="C11" s="58" t="s">
        <v>5</v>
      </c>
      <c r="D11" s="59" t="s">
        <v>24</v>
      </c>
      <c r="E11" s="60">
        <v>10.75</v>
      </c>
      <c r="F11" s="68">
        <v>136</v>
      </c>
      <c r="G11" s="69">
        <v>3.64</v>
      </c>
      <c r="H11" s="69">
        <v>3.35</v>
      </c>
      <c r="I11" s="69">
        <v>22.82</v>
      </c>
    </row>
    <row r="12" spans="1:9" s="2" customFormat="1" ht="16.5" thickBot="1" x14ac:dyDescent="0.3">
      <c r="A12" s="15"/>
      <c r="B12" s="42"/>
      <c r="C12" s="72" t="s">
        <v>3</v>
      </c>
      <c r="D12" s="77" t="s">
        <v>23</v>
      </c>
      <c r="E12" s="72">
        <v>1.57</v>
      </c>
      <c r="F12" s="78">
        <v>56</v>
      </c>
      <c r="G12" s="79">
        <v>1.6</v>
      </c>
      <c r="H12" s="79">
        <v>0.6</v>
      </c>
      <c r="I12" s="79">
        <v>10.8</v>
      </c>
    </row>
    <row r="13" spans="1:9" s="2" customFormat="1" ht="15.75" x14ac:dyDescent="0.25">
      <c r="A13" s="15"/>
      <c r="B13" s="42"/>
      <c r="C13" s="70"/>
      <c r="D13" s="71"/>
      <c r="E13" s="72"/>
      <c r="F13" s="73"/>
      <c r="G13" s="74"/>
      <c r="H13" s="74"/>
      <c r="I13" s="74"/>
    </row>
    <row r="14" spans="1:9" s="2" customFormat="1" ht="15.75" x14ac:dyDescent="0.25">
      <c r="A14" s="15"/>
      <c r="B14" s="42"/>
      <c r="C14" s="70"/>
      <c r="D14" s="64"/>
      <c r="E14" s="65"/>
      <c r="F14" s="73"/>
      <c r="G14" s="74"/>
      <c r="H14" s="74"/>
      <c r="I14" s="74"/>
    </row>
    <row r="15" spans="1:9" s="2" customFormat="1" ht="16.5" thickBot="1" x14ac:dyDescent="0.3">
      <c r="A15" s="39"/>
      <c r="B15" s="41"/>
      <c r="C15" s="80"/>
      <c r="D15" s="81"/>
      <c r="E15" s="82"/>
      <c r="F15" s="83"/>
      <c r="G15" s="84"/>
      <c r="H15" s="84"/>
      <c r="I15" s="84"/>
    </row>
    <row r="16" spans="1:9" ht="16.5" thickBot="1" x14ac:dyDescent="0.3">
      <c r="A16" s="15"/>
      <c r="B16" s="45"/>
      <c r="C16" s="85"/>
      <c r="D16" s="76"/>
      <c r="E16" s="115">
        <f>E10+E11+E12</f>
        <v>27</v>
      </c>
      <c r="F16" s="119">
        <f>F10+F11+F12</f>
        <v>486</v>
      </c>
      <c r="G16" s="119">
        <f>G10+G11+G12+G13</f>
        <v>11.24</v>
      </c>
      <c r="H16" s="119">
        <f>H10+H11+H12+H13</f>
        <v>14.799999999999999</v>
      </c>
      <c r="I16" s="119">
        <f>I10+I11+I12+I13</f>
        <v>76.570000000000007</v>
      </c>
    </row>
    <row r="17" spans="1:12" ht="31.5" x14ac:dyDescent="0.25">
      <c r="A17" s="17" t="s">
        <v>41</v>
      </c>
      <c r="B17" s="42" t="s">
        <v>21</v>
      </c>
      <c r="C17" s="70" t="s">
        <v>1</v>
      </c>
      <c r="D17" s="59" t="s">
        <v>7</v>
      </c>
      <c r="E17" s="60">
        <v>2.12</v>
      </c>
      <c r="F17" s="73">
        <v>60</v>
      </c>
      <c r="G17" s="74">
        <v>7.0000000000000007E-2</v>
      </c>
      <c r="H17" s="74">
        <v>0.02</v>
      </c>
      <c r="I17" s="74">
        <v>15</v>
      </c>
    </row>
    <row r="18" spans="1:12" ht="16.5" thickBot="1" x14ac:dyDescent="0.3">
      <c r="A18" s="39"/>
      <c r="B18" s="43" t="s">
        <v>39</v>
      </c>
      <c r="C18" s="58" t="s">
        <v>40</v>
      </c>
      <c r="D18" s="59" t="s">
        <v>52</v>
      </c>
      <c r="E18" s="65">
        <v>4.88</v>
      </c>
      <c r="F18" s="66">
        <v>93</v>
      </c>
      <c r="G18" s="65">
        <v>3.47</v>
      </c>
      <c r="H18" s="65">
        <v>5.12</v>
      </c>
      <c r="I18" s="65">
        <v>8</v>
      </c>
    </row>
    <row r="19" spans="1:12" s="2" customFormat="1" ht="16.5" thickBot="1" x14ac:dyDescent="0.3">
      <c r="A19" s="18"/>
      <c r="B19" s="45"/>
      <c r="C19" s="75"/>
      <c r="D19" s="76"/>
      <c r="E19" s="115">
        <f>SUM(E17:E18)</f>
        <v>7</v>
      </c>
      <c r="F19" s="116">
        <f>SUM(F17:F18)</f>
        <v>153</v>
      </c>
      <c r="G19" s="117">
        <f>SUM(G17:G18)</f>
        <v>3.54</v>
      </c>
      <c r="H19" s="117">
        <f>SUM(H17:H18)</f>
        <v>5.14</v>
      </c>
      <c r="I19" s="118">
        <f>SUM(I17:I18)</f>
        <v>23</v>
      </c>
    </row>
    <row r="20" spans="1:12" ht="27" customHeight="1" x14ac:dyDescent="0.2">
      <c r="A20" s="22" t="s">
        <v>27</v>
      </c>
      <c r="B20" s="49" t="s">
        <v>53</v>
      </c>
      <c r="C20" s="87" t="s">
        <v>54</v>
      </c>
      <c r="D20" s="88" t="s">
        <v>55</v>
      </c>
      <c r="E20" s="87">
        <v>7.3</v>
      </c>
      <c r="F20" s="61">
        <v>148.25</v>
      </c>
      <c r="G20" s="87">
        <v>5.49</v>
      </c>
      <c r="H20" s="87">
        <v>5.27</v>
      </c>
      <c r="I20" s="87">
        <v>16.54</v>
      </c>
    </row>
    <row r="21" spans="1:12" ht="27" customHeight="1" x14ac:dyDescent="0.2">
      <c r="A21" s="57"/>
      <c r="B21" s="49" t="s">
        <v>56</v>
      </c>
      <c r="C21" s="87" t="s">
        <v>57</v>
      </c>
      <c r="D21" s="88" t="s">
        <v>75</v>
      </c>
      <c r="E21" s="87">
        <v>31.92</v>
      </c>
      <c r="F21" s="61">
        <v>187.49</v>
      </c>
      <c r="G21" s="87">
        <v>19.34</v>
      </c>
      <c r="H21" s="87">
        <v>10.42</v>
      </c>
      <c r="I21" s="87">
        <v>4.09</v>
      </c>
    </row>
    <row r="22" spans="1:12" ht="12.75" customHeight="1" x14ac:dyDescent="0.2">
      <c r="A22" s="23"/>
      <c r="B22" s="46" t="s">
        <v>38</v>
      </c>
      <c r="C22" s="89" t="s">
        <v>2</v>
      </c>
      <c r="D22" s="90" t="s">
        <v>76</v>
      </c>
      <c r="E22" s="89">
        <v>6.07</v>
      </c>
      <c r="F22" s="61">
        <v>173.35</v>
      </c>
      <c r="G22" s="62">
        <v>3.02</v>
      </c>
      <c r="H22" s="62">
        <v>4.4400000000000004</v>
      </c>
      <c r="I22" s="62">
        <v>30.33</v>
      </c>
    </row>
    <row r="23" spans="1:12" ht="12.75" customHeight="1" x14ac:dyDescent="0.2">
      <c r="A23" s="23"/>
      <c r="B23" s="46" t="s">
        <v>58</v>
      </c>
      <c r="C23" s="89" t="s">
        <v>59</v>
      </c>
      <c r="D23" s="90" t="s">
        <v>24</v>
      </c>
      <c r="E23" s="89">
        <v>6.51</v>
      </c>
      <c r="F23" s="61">
        <v>114.6</v>
      </c>
      <c r="G23" s="62">
        <v>0.16</v>
      </c>
      <c r="H23" s="62">
        <v>0.16</v>
      </c>
      <c r="I23" s="62">
        <v>27.88</v>
      </c>
    </row>
    <row r="24" spans="1:12" ht="12.75" customHeight="1" x14ac:dyDescent="0.2">
      <c r="A24" s="23"/>
      <c r="B24" s="42"/>
      <c r="C24" s="70" t="s">
        <v>0</v>
      </c>
      <c r="D24" s="59" t="s">
        <v>60</v>
      </c>
      <c r="E24" s="60">
        <v>7.2</v>
      </c>
      <c r="F24" s="73">
        <v>319</v>
      </c>
      <c r="G24" s="74">
        <v>1.02</v>
      </c>
      <c r="H24" s="74">
        <v>8.3000000000000007</v>
      </c>
      <c r="I24" s="74">
        <v>54.77</v>
      </c>
    </row>
    <row r="25" spans="1:12" ht="12.75" customHeight="1" x14ac:dyDescent="0.2">
      <c r="A25" s="23"/>
      <c r="B25" s="49"/>
      <c r="C25" s="72" t="s">
        <v>3</v>
      </c>
      <c r="D25" s="77" t="s">
        <v>23</v>
      </c>
      <c r="E25" s="72">
        <v>1.57</v>
      </c>
      <c r="F25" s="78">
        <v>56</v>
      </c>
      <c r="G25" s="79">
        <v>1.6</v>
      </c>
      <c r="H25" s="79">
        <v>0.6</v>
      </c>
      <c r="I25" s="79">
        <v>10.8</v>
      </c>
    </row>
    <row r="26" spans="1:12" ht="12.75" customHeight="1" thickBot="1" x14ac:dyDescent="0.25">
      <c r="A26" s="23"/>
      <c r="B26" s="43"/>
      <c r="C26" s="80" t="s">
        <v>6</v>
      </c>
      <c r="D26" s="71">
        <v>20</v>
      </c>
      <c r="E26" s="72">
        <v>0.91</v>
      </c>
      <c r="F26" s="73">
        <v>45.6</v>
      </c>
      <c r="G26" s="74">
        <v>1.7</v>
      </c>
      <c r="H26" s="74">
        <v>0.3</v>
      </c>
      <c r="I26" s="74">
        <v>9</v>
      </c>
    </row>
    <row r="27" spans="1:12" s="2" customFormat="1" ht="13.5" customHeight="1" thickBot="1" x14ac:dyDescent="0.3">
      <c r="A27" s="23"/>
      <c r="B27" s="52"/>
      <c r="C27" s="91"/>
      <c r="D27" s="92"/>
      <c r="E27" s="115">
        <f>E20+E21+E22+E23+E24+E25+E26</f>
        <v>61.48</v>
      </c>
      <c r="F27" s="120">
        <f>F20+F21+F22+F23+F24+F25+F26</f>
        <v>1044.29</v>
      </c>
      <c r="G27" s="121">
        <f>SUM(G20:G26)</f>
        <v>32.33</v>
      </c>
      <c r="H27" s="121">
        <f>SUM(H20:H26)</f>
        <v>29.490000000000002</v>
      </c>
      <c r="I27" s="122">
        <f>SUM(I20:I26)</f>
        <v>153.41</v>
      </c>
    </row>
    <row r="28" spans="1:12" ht="38.25" customHeight="1" x14ac:dyDescent="0.2">
      <c r="A28" s="24" t="s">
        <v>26</v>
      </c>
      <c r="B28" s="43"/>
      <c r="C28" s="58" t="s">
        <v>42</v>
      </c>
      <c r="D28" s="59" t="s">
        <v>44</v>
      </c>
      <c r="E28" s="60">
        <v>26</v>
      </c>
      <c r="F28" s="68">
        <v>180</v>
      </c>
      <c r="G28" s="69"/>
      <c r="H28" s="69"/>
      <c r="I28" s="69">
        <v>40</v>
      </c>
    </row>
    <row r="29" spans="1:12" ht="15" customHeight="1" thickBot="1" x14ac:dyDescent="0.25">
      <c r="A29" s="25"/>
      <c r="B29" s="43" t="s">
        <v>61</v>
      </c>
      <c r="C29" s="94" t="s">
        <v>62</v>
      </c>
      <c r="D29" s="95" t="s">
        <v>25</v>
      </c>
      <c r="E29" s="96">
        <v>3.04</v>
      </c>
      <c r="F29" s="68">
        <v>197</v>
      </c>
      <c r="G29" s="69">
        <v>3.75</v>
      </c>
      <c r="H29" s="69">
        <v>6.6</v>
      </c>
      <c r="I29" s="69">
        <v>30.45</v>
      </c>
    </row>
    <row r="30" spans="1:12" ht="13.5" customHeight="1" thickBot="1" x14ac:dyDescent="0.3">
      <c r="A30" s="25"/>
      <c r="B30" s="52"/>
      <c r="C30" s="97"/>
      <c r="D30" s="98"/>
      <c r="E30" s="123">
        <f>E28+E29</f>
        <v>29.04</v>
      </c>
      <c r="F30" s="124">
        <f>F28+F29</f>
        <v>377</v>
      </c>
      <c r="G30" s="125">
        <f>SUM(G28:G29)</f>
        <v>3.75</v>
      </c>
      <c r="H30" s="126">
        <f>SUM(H28:H29)</f>
        <v>6.6</v>
      </c>
      <c r="I30" s="127">
        <f>SUM(I28:I29)</f>
        <v>70.45</v>
      </c>
      <c r="J30" s="3"/>
      <c r="K30" s="3"/>
      <c r="L30" s="3"/>
    </row>
    <row r="31" spans="1:12" ht="13.5" customHeight="1" thickBot="1" x14ac:dyDescent="0.3">
      <c r="A31" s="26"/>
      <c r="B31" s="50"/>
      <c r="C31" s="99"/>
      <c r="D31" s="100"/>
      <c r="E31" s="128">
        <f>E27+E30</f>
        <v>90.52</v>
      </c>
      <c r="F31" s="129"/>
      <c r="G31" s="130"/>
      <c r="H31" s="130"/>
      <c r="I31" s="131"/>
      <c r="J31" s="30"/>
      <c r="K31" s="3"/>
      <c r="L31" s="3"/>
    </row>
    <row r="32" spans="1:12" ht="34.5" customHeight="1" x14ac:dyDescent="0.2">
      <c r="A32" s="27" t="s">
        <v>28</v>
      </c>
      <c r="B32" s="42" t="s">
        <v>45</v>
      </c>
      <c r="C32" s="63" t="s">
        <v>46</v>
      </c>
      <c r="D32" s="64" t="s">
        <v>74</v>
      </c>
      <c r="E32" s="65">
        <v>12.35</v>
      </c>
      <c r="F32" s="66">
        <v>294</v>
      </c>
      <c r="G32" s="67">
        <v>6</v>
      </c>
      <c r="H32" s="67">
        <v>10.85</v>
      </c>
      <c r="I32" s="67">
        <v>42.95</v>
      </c>
      <c r="J32" s="3"/>
      <c r="K32" s="3"/>
      <c r="L32" s="3"/>
    </row>
    <row r="33" spans="1:12" ht="15" customHeight="1" x14ac:dyDescent="0.2">
      <c r="A33" s="40"/>
      <c r="B33" s="42" t="s">
        <v>21</v>
      </c>
      <c r="C33" s="70" t="s">
        <v>1</v>
      </c>
      <c r="D33" s="59" t="s">
        <v>7</v>
      </c>
      <c r="E33" s="60">
        <v>2.12</v>
      </c>
      <c r="F33" s="73">
        <v>60</v>
      </c>
      <c r="G33" s="74">
        <v>7.0000000000000007E-2</v>
      </c>
      <c r="H33" s="74">
        <v>0.02</v>
      </c>
      <c r="I33" s="74">
        <v>15</v>
      </c>
      <c r="J33" s="3"/>
      <c r="K33" s="3"/>
      <c r="L33" s="3"/>
    </row>
    <row r="34" spans="1:12" ht="15" customHeight="1" thickBot="1" x14ac:dyDescent="0.25">
      <c r="A34" s="40"/>
      <c r="B34" s="42"/>
      <c r="C34" s="72" t="s">
        <v>3</v>
      </c>
      <c r="D34" s="77" t="s">
        <v>23</v>
      </c>
      <c r="E34" s="72">
        <v>1.57</v>
      </c>
      <c r="F34" s="78">
        <v>56</v>
      </c>
      <c r="G34" s="79">
        <v>1.6</v>
      </c>
      <c r="H34" s="79">
        <v>0.6</v>
      </c>
      <c r="I34" s="79">
        <v>10.8</v>
      </c>
      <c r="J34" s="3"/>
      <c r="K34" s="3"/>
      <c r="L34" s="3"/>
    </row>
    <row r="35" spans="1:12" ht="16.5" thickBot="1" x14ac:dyDescent="0.3">
      <c r="A35" s="13"/>
      <c r="B35" s="52"/>
      <c r="C35" s="97"/>
      <c r="D35" s="98"/>
      <c r="E35" s="123">
        <f>E32+E33+E34</f>
        <v>16.04</v>
      </c>
      <c r="F35" s="132">
        <f>F32+F33+F34</f>
        <v>410</v>
      </c>
      <c r="G35" s="133">
        <f>SUM(G32:G34)</f>
        <v>7.67</v>
      </c>
      <c r="H35" s="133">
        <f>SUM(H32:H34)</f>
        <v>11.469999999999999</v>
      </c>
      <c r="I35" s="134">
        <f>SUM(I32:I34)</f>
        <v>68.75</v>
      </c>
    </row>
    <row r="36" spans="1:12" ht="31.5" x14ac:dyDescent="0.25">
      <c r="A36" s="19" t="s">
        <v>29</v>
      </c>
      <c r="B36" s="49" t="s">
        <v>53</v>
      </c>
      <c r="C36" s="87" t="s">
        <v>54</v>
      </c>
      <c r="D36" s="88" t="s">
        <v>24</v>
      </c>
      <c r="E36" s="87">
        <v>5.84</v>
      </c>
      <c r="F36" s="61">
        <v>148.25</v>
      </c>
      <c r="G36" s="87">
        <v>5.49</v>
      </c>
      <c r="H36" s="87">
        <v>5.27</v>
      </c>
      <c r="I36" s="87">
        <v>16.54</v>
      </c>
    </row>
    <row r="37" spans="1:12" ht="15.75" x14ac:dyDescent="0.25">
      <c r="A37" s="19"/>
      <c r="B37" s="49" t="s">
        <v>56</v>
      </c>
      <c r="C37" s="87" t="s">
        <v>57</v>
      </c>
      <c r="D37" s="88" t="s">
        <v>68</v>
      </c>
      <c r="E37" s="87">
        <v>20.59</v>
      </c>
      <c r="F37" s="61">
        <v>120.96</v>
      </c>
      <c r="G37" s="87">
        <v>12.48</v>
      </c>
      <c r="H37" s="87">
        <v>6.72</v>
      </c>
      <c r="I37" s="87">
        <v>2.64</v>
      </c>
    </row>
    <row r="38" spans="1:12" ht="15.75" x14ac:dyDescent="0.25">
      <c r="A38" s="12"/>
      <c r="B38" s="46" t="s">
        <v>38</v>
      </c>
      <c r="C38" s="89" t="s">
        <v>2</v>
      </c>
      <c r="D38" s="90" t="s">
        <v>73</v>
      </c>
      <c r="E38" s="89">
        <v>6.5</v>
      </c>
      <c r="F38" s="61">
        <v>184.54</v>
      </c>
      <c r="G38" s="62">
        <v>3.21</v>
      </c>
      <c r="H38" s="62">
        <v>4.7300000000000004</v>
      </c>
      <c r="I38" s="62">
        <v>32.28</v>
      </c>
    </row>
    <row r="39" spans="1:12" ht="15.75" x14ac:dyDescent="0.25">
      <c r="A39" s="12"/>
      <c r="B39" s="46"/>
      <c r="C39" s="80" t="s">
        <v>6</v>
      </c>
      <c r="D39" s="71">
        <v>20</v>
      </c>
      <c r="E39" s="72">
        <v>0.91</v>
      </c>
      <c r="F39" s="73">
        <v>45.6</v>
      </c>
      <c r="G39" s="74">
        <v>1.7</v>
      </c>
      <c r="H39" s="74">
        <v>0.3</v>
      </c>
      <c r="I39" s="74">
        <v>9</v>
      </c>
    </row>
    <row r="40" spans="1:12" ht="16.5" thickBot="1" x14ac:dyDescent="0.3">
      <c r="A40" s="12"/>
      <c r="B40" s="42" t="s">
        <v>21</v>
      </c>
      <c r="C40" s="70" t="s">
        <v>1</v>
      </c>
      <c r="D40" s="59" t="s">
        <v>7</v>
      </c>
      <c r="E40" s="60">
        <v>2.12</v>
      </c>
      <c r="F40" s="73">
        <v>60</v>
      </c>
      <c r="G40" s="74">
        <v>7.0000000000000007E-2</v>
      </c>
      <c r="H40" s="74">
        <v>0.02</v>
      </c>
      <c r="I40" s="74">
        <v>15</v>
      </c>
    </row>
    <row r="41" spans="1:12" ht="16.5" thickBot="1" x14ac:dyDescent="0.3">
      <c r="A41" s="28"/>
      <c r="B41" s="51"/>
      <c r="C41" s="93"/>
      <c r="D41" s="101"/>
      <c r="E41" s="135">
        <f>E36+E37+E38+E39+E40</f>
        <v>35.959999999999994</v>
      </c>
      <c r="F41" s="120">
        <f>F36+F37+F38+F39+F40</f>
        <v>559.35</v>
      </c>
      <c r="G41" s="121">
        <f>SUM(G36:G40)</f>
        <v>22.95</v>
      </c>
      <c r="H41" s="121">
        <f>SUM(H36:H40)</f>
        <v>17.04</v>
      </c>
      <c r="I41" s="122">
        <f>SUM(I36:I40)</f>
        <v>75.460000000000008</v>
      </c>
    </row>
    <row r="42" spans="1:12" ht="16.5" thickBot="1" x14ac:dyDescent="0.3">
      <c r="B42" s="50"/>
      <c r="C42" s="102"/>
      <c r="D42" s="103"/>
      <c r="E42" s="136">
        <f>E41+E35</f>
        <v>51.999999999999993</v>
      </c>
      <c r="F42" s="137"/>
      <c r="G42" s="138"/>
      <c r="H42" s="138"/>
      <c r="I42" s="139"/>
    </row>
    <row r="43" spans="1:12" ht="15" customHeight="1" x14ac:dyDescent="0.2">
      <c r="A43" s="20" t="s">
        <v>35</v>
      </c>
      <c r="B43" s="43"/>
      <c r="C43" s="58" t="s">
        <v>42</v>
      </c>
      <c r="D43" s="59" t="s">
        <v>24</v>
      </c>
      <c r="E43" s="60">
        <v>13</v>
      </c>
      <c r="F43" s="68">
        <v>90</v>
      </c>
      <c r="G43" s="69"/>
      <c r="H43" s="69"/>
      <c r="I43" s="69">
        <v>20</v>
      </c>
    </row>
    <row r="44" spans="1:12" ht="15" customHeight="1" thickBot="1" x14ac:dyDescent="0.25">
      <c r="A44" s="21"/>
      <c r="B44" s="43" t="s">
        <v>61</v>
      </c>
      <c r="C44" s="86" t="s">
        <v>62</v>
      </c>
      <c r="D44" s="64" t="s">
        <v>25</v>
      </c>
      <c r="E44" s="65">
        <v>3.04</v>
      </c>
      <c r="F44" s="104">
        <v>197</v>
      </c>
      <c r="G44" s="69">
        <v>3.75</v>
      </c>
      <c r="H44" s="69">
        <v>6.6</v>
      </c>
      <c r="I44" s="69">
        <v>30.45</v>
      </c>
    </row>
    <row r="45" spans="1:12" ht="13.5" customHeight="1" thickBot="1" x14ac:dyDescent="0.3">
      <c r="A45" s="21"/>
      <c r="B45" s="52"/>
      <c r="C45" s="97"/>
      <c r="D45" s="98"/>
      <c r="E45" s="123">
        <f>SUM(E43:E44)</f>
        <v>16.04</v>
      </c>
      <c r="F45" s="124">
        <f>F43+F44</f>
        <v>287</v>
      </c>
      <c r="G45" s="140">
        <f>G43+G44</f>
        <v>3.75</v>
      </c>
      <c r="H45" s="132">
        <f>H43+H44</f>
        <v>6.6</v>
      </c>
      <c r="I45" s="140">
        <f>I43+I44</f>
        <v>50.45</v>
      </c>
    </row>
    <row r="46" spans="1:12" ht="16.5" thickBot="1" x14ac:dyDescent="0.3">
      <c r="A46" s="29"/>
      <c r="B46" s="48"/>
      <c r="C46" s="97"/>
      <c r="D46" s="98"/>
      <c r="E46" s="123">
        <f>E45+E41</f>
        <v>51.999999999999993</v>
      </c>
      <c r="F46" s="141"/>
      <c r="G46" s="142"/>
      <c r="H46" s="142"/>
      <c r="I46" s="143"/>
    </row>
    <row r="47" spans="1:12" ht="15.75" x14ac:dyDescent="0.25">
      <c r="A47" s="33" t="s">
        <v>30</v>
      </c>
      <c r="B47" s="49" t="s">
        <v>53</v>
      </c>
      <c r="C47" s="87" t="s">
        <v>54</v>
      </c>
      <c r="D47" s="88" t="s">
        <v>24</v>
      </c>
      <c r="E47" s="87">
        <v>5.84</v>
      </c>
      <c r="F47" s="61">
        <v>148.25</v>
      </c>
      <c r="G47" s="87">
        <v>5.49</v>
      </c>
      <c r="H47" s="87">
        <v>5.27</v>
      </c>
      <c r="I47" s="87">
        <v>16.54</v>
      </c>
    </row>
    <row r="48" spans="1:12" ht="15" x14ac:dyDescent="0.2">
      <c r="A48" s="1"/>
      <c r="B48" s="49" t="s">
        <v>56</v>
      </c>
      <c r="C48" s="87" t="s">
        <v>57</v>
      </c>
      <c r="D48" s="88" t="s">
        <v>71</v>
      </c>
      <c r="E48" s="87">
        <v>15.44</v>
      </c>
      <c r="F48" s="61">
        <v>90.72</v>
      </c>
      <c r="G48" s="87">
        <v>9.36</v>
      </c>
      <c r="H48" s="87">
        <v>5.04</v>
      </c>
      <c r="I48" s="87">
        <v>1.98</v>
      </c>
    </row>
    <row r="49" spans="1:9" ht="15" x14ac:dyDescent="0.2">
      <c r="A49" s="1"/>
      <c r="B49" s="46" t="s">
        <v>38</v>
      </c>
      <c r="C49" s="89" t="s">
        <v>2</v>
      </c>
      <c r="D49" s="90" t="s">
        <v>72</v>
      </c>
      <c r="E49" s="89">
        <v>5.53</v>
      </c>
      <c r="F49" s="61">
        <v>155.18</v>
      </c>
      <c r="G49" s="62">
        <v>2.7</v>
      </c>
      <c r="H49" s="62">
        <v>3.98</v>
      </c>
      <c r="I49" s="62">
        <v>27.15</v>
      </c>
    </row>
    <row r="50" spans="1:9" ht="15" x14ac:dyDescent="0.2">
      <c r="A50" s="1"/>
      <c r="B50" s="46"/>
      <c r="C50" s="80" t="s">
        <v>6</v>
      </c>
      <c r="D50" s="71">
        <v>20</v>
      </c>
      <c r="E50" s="72">
        <v>0.91</v>
      </c>
      <c r="F50" s="73">
        <v>45.6</v>
      </c>
      <c r="G50" s="74">
        <v>1.7</v>
      </c>
      <c r="H50" s="74">
        <v>0.3</v>
      </c>
      <c r="I50" s="74">
        <v>9</v>
      </c>
    </row>
    <row r="51" spans="1:9" ht="15.75" thickBot="1" x14ac:dyDescent="0.25">
      <c r="A51" s="1"/>
      <c r="B51" s="42" t="s">
        <v>21</v>
      </c>
      <c r="C51" s="70" t="s">
        <v>1</v>
      </c>
      <c r="D51" s="59" t="s">
        <v>7</v>
      </c>
      <c r="E51" s="60">
        <v>2.12</v>
      </c>
      <c r="F51" s="73">
        <v>60</v>
      </c>
      <c r="G51" s="74">
        <v>7.0000000000000007E-2</v>
      </c>
      <c r="H51" s="74">
        <v>0.02</v>
      </c>
      <c r="I51" s="74">
        <v>15</v>
      </c>
    </row>
    <row r="52" spans="1:9" ht="15.75" thickBot="1" x14ac:dyDescent="0.25">
      <c r="A52" s="1"/>
      <c r="B52" s="43"/>
      <c r="C52" s="80"/>
      <c r="D52" s="71"/>
      <c r="E52" s="72"/>
      <c r="F52" s="73"/>
      <c r="G52" s="74"/>
      <c r="H52" s="74"/>
      <c r="I52" s="74"/>
    </row>
    <row r="53" spans="1:9" ht="16.5" thickBot="1" x14ac:dyDescent="0.3">
      <c r="A53" s="28"/>
      <c r="B53" s="52"/>
      <c r="C53" s="97"/>
      <c r="D53" s="98"/>
      <c r="E53" s="144">
        <f>E47+E48+E49+E50+E51</f>
        <v>29.840000000000003</v>
      </c>
      <c r="F53" s="120">
        <f>F47+F48+F49+F50+F51</f>
        <v>499.75</v>
      </c>
      <c r="G53" s="121">
        <f>G47+G48+G49+G50+G51</f>
        <v>19.32</v>
      </c>
      <c r="H53" s="121">
        <f>H47+H48+H49+H50+H51+H52</f>
        <v>14.61</v>
      </c>
      <c r="I53" s="122">
        <f>I47+I48+I49+I50+I51+I52</f>
        <v>69.67</v>
      </c>
    </row>
    <row r="54" spans="1:9" ht="15" customHeight="1" x14ac:dyDescent="0.2">
      <c r="A54" s="147" t="s">
        <v>31</v>
      </c>
      <c r="B54" s="43" t="s">
        <v>61</v>
      </c>
      <c r="C54" s="106" t="s">
        <v>62</v>
      </c>
      <c r="D54" s="107" t="s">
        <v>25</v>
      </c>
      <c r="E54" s="108">
        <v>3.04</v>
      </c>
      <c r="F54" s="109">
        <v>197</v>
      </c>
      <c r="G54" s="69">
        <v>3.75</v>
      </c>
      <c r="H54" s="69">
        <v>6.6</v>
      </c>
      <c r="I54" s="69">
        <v>30.45</v>
      </c>
    </row>
    <row r="55" spans="1:9" ht="15.75" thickBot="1" x14ac:dyDescent="0.25">
      <c r="A55" s="148"/>
      <c r="B55" s="41" t="s">
        <v>21</v>
      </c>
      <c r="C55" s="105" t="s">
        <v>1</v>
      </c>
      <c r="D55" s="95" t="s">
        <v>7</v>
      </c>
      <c r="E55" s="96">
        <v>2.12</v>
      </c>
      <c r="F55" s="110">
        <v>60</v>
      </c>
      <c r="G55" s="84">
        <v>7.0000000000000007E-2</v>
      </c>
      <c r="H55" s="84">
        <v>0.02</v>
      </c>
      <c r="I55" s="84">
        <v>15</v>
      </c>
    </row>
    <row r="56" spans="1:9" ht="16.5" thickBot="1" x14ac:dyDescent="0.3">
      <c r="A56" s="148"/>
      <c r="B56" s="52"/>
      <c r="C56" s="97"/>
      <c r="D56" s="98"/>
      <c r="E56" s="142">
        <f>SUM(E54:E55)</f>
        <v>5.16</v>
      </c>
      <c r="F56" s="132">
        <f>F54+F55</f>
        <v>257</v>
      </c>
      <c r="G56" s="140">
        <f>G54+G55</f>
        <v>3.82</v>
      </c>
      <c r="H56" s="140">
        <f>H54+H55</f>
        <v>6.6199999999999992</v>
      </c>
      <c r="I56" s="140">
        <f>I54+I55</f>
        <v>45.45</v>
      </c>
    </row>
    <row r="57" spans="1:9" ht="16.5" thickBot="1" x14ac:dyDescent="0.3">
      <c r="A57" s="149"/>
      <c r="B57" s="52"/>
      <c r="C57" s="97"/>
      <c r="D57" s="98"/>
      <c r="E57" s="142">
        <f>E53+E56</f>
        <v>35</v>
      </c>
      <c r="F57" s="141"/>
      <c r="G57" s="142"/>
      <c r="H57" s="142"/>
      <c r="I57" s="143"/>
    </row>
    <row r="58" spans="1:9" ht="15" customHeight="1" x14ac:dyDescent="0.2">
      <c r="A58" s="147" t="s">
        <v>32</v>
      </c>
      <c r="B58" s="49" t="s">
        <v>53</v>
      </c>
      <c r="C58" s="87" t="s">
        <v>54</v>
      </c>
      <c r="D58" s="88" t="s">
        <v>55</v>
      </c>
      <c r="E58" s="87">
        <v>7.3</v>
      </c>
      <c r="F58" s="61">
        <v>148.25</v>
      </c>
      <c r="G58" s="87">
        <v>5.49</v>
      </c>
      <c r="H58" s="87">
        <v>5.27</v>
      </c>
      <c r="I58" s="87">
        <v>16.54</v>
      </c>
    </row>
    <row r="59" spans="1:9" ht="15" customHeight="1" x14ac:dyDescent="0.2">
      <c r="A59" s="148"/>
      <c r="B59" s="49" t="s">
        <v>56</v>
      </c>
      <c r="C59" s="87" t="s">
        <v>57</v>
      </c>
      <c r="D59" s="88" t="s">
        <v>66</v>
      </c>
      <c r="E59" s="87">
        <v>23.17</v>
      </c>
      <c r="F59" s="61">
        <v>136.08000000000001</v>
      </c>
      <c r="G59" s="87">
        <v>14.04</v>
      </c>
      <c r="H59" s="87">
        <v>7.56</v>
      </c>
      <c r="I59" s="87">
        <v>2.97</v>
      </c>
    </row>
    <row r="60" spans="1:9" ht="12.75" customHeight="1" x14ac:dyDescent="0.2">
      <c r="A60" s="148"/>
      <c r="B60" s="46" t="s">
        <v>38</v>
      </c>
      <c r="C60" s="89" t="s">
        <v>2</v>
      </c>
      <c r="D60" s="90" t="s">
        <v>67</v>
      </c>
      <c r="E60" s="89">
        <v>6.06</v>
      </c>
      <c r="F60" s="61">
        <v>167.76</v>
      </c>
      <c r="G60" s="62">
        <v>2.92</v>
      </c>
      <c r="H60" s="62">
        <v>4.3</v>
      </c>
      <c r="I60" s="62">
        <v>29.35</v>
      </c>
    </row>
    <row r="61" spans="1:9" ht="12.75" customHeight="1" x14ac:dyDescent="0.2">
      <c r="A61" s="148"/>
      <c r="B61" s="46" t="s">
        <v>58</v>
      </c>
      <c r="C61" s="89" t="s">
        <v>59</v>
      </c>
      <c r="D61" s="90" t="s">
        <v>24</v>
      </c>
      <c r="E61" s="89">
        <v>6.51</v>
      </c>
      <c r="F61" s="61">
        <v>114.6</v>
      </c>
      <c r="G61" s="62">
        <v>0.16</v>
      </c>
      <c r="H61" s="62">
        <v>0.16</v>
      </c>
      <c r="I61" s="62">
        <v>27.88</v>
      </c>
    </row>
    <row r="62" spans="1:9" ht="12.75" customHeight="1" x14ac:dyDescent="0.2">
      <c r="A62" s="148"/>
      <c r="B62" s="42"/>
      <c r="C62" s="80" t="s">
        <v>6</v>
      </c>
      <c r="D62" s="71">
        <v>20</v>
      </c>
      <c r="E62" s="72">
        <v>0.91</v>
      </c>
      <c r="F62" s="73">
        <v>45.6</v>
      </c>
      <c r="G62" s="74">
        <v>1.7</v>
      </c>
      <c r="H62" s="74">
        <v>0.3</v>
      </c>
      <c r="I62" s="74">
        <v>9</v>
      </c>
    </row>
    <row r="63" spans="1:9" ht="12.75" customHeight="1" thickBot="1" x14ac:dyDescent="0.25">
      <c r="A63" s="148"/>
      <c r="B63" s="49"/>
      <c r="C63" s="72" t="s">
        <v>3</v>
      </c>
      <c r="D63" s="77" t="s">
        <v>23</v>
      </c>
      <c r="E63" s="72">
        <v>1.57</v>
      </c>
      <c r="F63" s="78">
        <v>56</v>
      </c>
      <c r="G63" s="79">
        <v>1.6</v>
      </c>
      <c r="H63" s="79">
        <v>0.6</v>
      </c>
      <c r="I63" s="79">
        <v>10.8</v>
      </c>
    </row>
    <row r="64" spans="1:9" ht="13.5" customHeight="1" thickBot="1" x14ac:dyDescent="0.3">
      <c r="A64" s="149"/>
      <c r="B64" s="52"/>
      <c r="C64" s="97"/>
      <c r="D64" s="98"/>
      <c r="E64" s="144">
        <f>E58+E59+E60+E61+E62+E63</f>
        <v>45.519999999999996</v>
      </c>
      <c r="F64" s="120">
        <f>F58+F59+F60+F61+F62+F63</f>
        <v>668.29000000000008</v>
      </c>
      <c r="G64" s="121">
        <f>SUM(G58:G63)</f>
        <v>25.910000000000004</v>
      </c>
      <c r="H64" s="121">
        <f>SUM(H58:H63)</f>
        <v>18.190000000000001</v>
      </c>
      <c r="I64" s="122">
        <f>SUM(I58:I63)</f>
        <v>96.539999999999992</v>
      </c>
    </row>
    <row r="65" spans="1:10" ht="30" customHeight="1" x14ac:dyDescent="0.2">
      <c r="A65" s="150" t="s">
        <v>33</v>
      </c>
      <c r="B65" s="49" t="s">
        <v>56</v>
      </c>
      <c r="C65" s="87" t="s">
        <v>57</v>
      </c>
      <c r="D65" s="88" t="s">
        <v>69</v>
      </c>
      <c r="E65" s="87">
        <v>18.53</v>
      </c>
      <c r="F65" s="61">
        <v>105.84</v>
      </c>
      <c r="G65" s="87">
        <v>10.92</v>
      </c>
      <c r="H65" s="87">
        <v>5.88</v>
      </c>
      <c r="I65" s="87">
        <v>2.31</v>
      </c>
    </row>
    <row r="66" spans="1:10" ht="15" customHeight="1" x14ac:dyDescent="0.2">
      <c r="A66" s="151"/>
      <c r="B66" s="46" t="s">
        <v>38</v>
      </c>
      <c r="C66" s="89" t="s">
        <v>2</v>
      </c>
      <c r="D66" s="90" t="s">
        <v>70</v>
      </c>
      <c r="E66" s="89">
        <v>5.44</v>
      </c>
      <c r="F66" s="61">
        <v>155.18</v>
      </c>
      <c r="G66" s="62">
        <v>2.7</v>
      </c>
      <c r="H66" s="62">
        <v>3.98</v>
      </c>
      <c r="I66" s="62">
        <v>27.15</v>
      </c>
    </row>
    <row r="67" spans="1:10" ht="15" customHeight="1" x14ac:dyDescent="0.2">
      <c r="A67" s="151"/>
      <c r="B67" s="46"/>
      <c r="C67" s="80" t="s">
        <v>6</v>
      </c>
      <c r="D67" s="111">
        <v>20</v>
      </c>
      <c r="E67" s="89">
        <v>0.91</v>
      </c>
      <c r="F67" s="73">
        <v>45.6</v>
      </c>
      <c r="G67" s="74">
        <v>1.7</v>
      </c>
      <c r="H67" s="74">
        <v>0.3</v>
      </c>
      <c r="I67" s="74">
        <v>9</v>
      </c>
    </row>
    <row r="68" spans="1:10" ht="15" customHeight="1" thickBot="1" x14ac:dyDescent="0.25">
      <c r="A68" s="151"/>
      <c r="B68" s="42" t="s">
        <v>21</v>
      </c>
      <c r="C68" s="70" t="s">
        <v>1</v>
      </c>
      <c r="D68" s="59" t="s">
        <v>7</v>
      </c>
      <c r="E68" s="60">
        <v>2.12</v>
      </c>
      <c r="F68" s="73">
        <v>60</v>
      </c>
      <c r="G68" s="74">
        <v>7.0000000000000007E-2</v>
      </c>
      <c r="H68" s="74">
        <v>0.02</v>
      </c>
      <c r="I68" s="74">
        <v>15</v>
      </c>
    </row>
    <row r="69" spans="1:10" ht="16.5" thickBot="1" x14ac:dyDescent="0.3">
      <c r="A69" s="152"/>
      <c r="B69" s="52"/>
      <c r="C69" s="97"/>
      <c r="D69" s="98"/>
      <c r="E69" s="123">
        <f>E65+E66+E67+E68</f>
        <v>27.000000000000004</v>
      </c>
      <c r="F69" s="124">
        <f>F65+F66+F67+F68</f>
        <v>366.62</v>
      </c>
      <c r="G69" s="142">
        <f>SUM(G65:G68)</f>
        <v>15.39</v>
      </c>
      <c r="H69" s="142">
        <f>SUM(H65:H68)</f>
        <v>10.18</v>
      </c>
      <c r="I69" s="143">
        <f>SUM(I65:I68)</f>
        <v>53.459999999999994</v>
      </c>
    </row>
    <row r="70" spans="1:10" ht="15" x14ac:dyDescent="0.2">
      <c r="A70" s="151" t="s">
        <v>34</v>
      </c>
      <c r="B70" s="49"/>
      <c r="C70" s="87"/>
      <c r="D70" s="88"/>
      <c r="E70" s="87"/>
      <c r="F70" s="87"/>
      <c r="G70" s="87"/>
      <c r="H70" s="87"/>
      <c r="I70" s="87"/>
      <c r="J70" s="3"/>
    </row>
    <row r="71" spans="1:10" ht="15" x14ac:dyDescent="0.2">
      <c r="A71" s="153"/>
      <c r="B71" s="46"/>
      <c r="C71" s="89"/>
      <c r="D71" s="90"/>
      <c r="E71" s="89"/>
      <c r="F71" s="61"/>
      <c r="G71" s="62"/>
      <c r="H71" s="62"/>
      <c r="I71" s="62"/>
      <c r="J71" s="3"/>
    </row>
    <row r="72" spans="1:10" ht="15" x14ac:dyDescent="0.2">
      <c r="A72" s="153"/>
      <c r="B72" s="47" t="s">
        <v>64</v>
      </c>
      <c r="C72" s="62" t="s">
        <v>4</v>
      </c>
      <c r="D72" s="112" t="s">
        <v>36</v>
      </c>
      <c r="E72" s="62">
        <v>11.07</v>
      </c>
      <c r="F72" s="113">
        <v>304</v>
      </c>
      <c r="G72" s="62">
        <v>5.5</v>
      </c>
      <c r="H72" s="62">
        <v>4.99</v>
      </c>
      <c r="I72" s="62">
        <v>59.23</v>
      </c>
      <c r="J72" s="3"/>
    </row>
    <row r="73" spans="1:10" ht="15" x14ac:dyDescent="0.2">
      <c r="A73" s="153"/>
      <c r="B73" s="47" t="s">
        <v>63</v>
      </c>
      <c r="C73" s="62" t="s">
        <v>37</v>
      </c>
      <c r="D73" s="112" t="s">
        <v>36</v>
      </c>
      <c r="E73" s="62">
        <v>28</v>
      </c>
      <c r="F73" s="113">
        <v>299</v>
      </c>
      <c r="G73" s="62">
        <v>10.09</v>
      </c>
      <c r="H73" s="62">
        <v>11.1</v>
      </c>
      <c r="I73" s="62">
        <v>28.6</v>
      </c>
      <c r="J73" s="3"/>
    </row>
    <row r="74" spans="1:10" ht="15" x14ac:dyDescent="0.2">
      <c r="A74" s="153"/>
      <c r="B74" s="43" t="s">
        <v>61</v>
      </c>
      <c r="C74" s="94" t="s">
        <v>62</v>
      </c>
      <c r="D74" s="64" t="s">
        <v>25</v>
      </c>
      <c r="E74" s="65">
        <v>3.04</v>
      </c>
      <c r="F74" s="104">
        <v>197</v>
      </c>
      <c r="G74" s="69">
        <v>3.75</v>
      </c>
      <c r="H74" s="69">
        <v>6.6</v>
      </c>
      <c r="I74" s="69">
        <v>30.45</v>
      </c>
      <c r="J74" s="3"/>
    </row>
    <row r="75" spans="1:10" ht="15" x14ac:dyDescent="0.2">
      <c r="A75" s="154"/>
      <c r="B75" s="42" t="s">
        <v>21</v>
      </c>
      <c r="C75" s="70" t="s">
        <v>1</v>
      </c>
      <c r="D75" s="59" t="s">
        <v>7</v>
      </c>
      <c r="E75" s="60">
        <v>2.12</v>
      </c>
      <c r="F75" s="114">
        <v>60</v>
      </c>
      <c r="G75" s="74">
        <v>7.0000000000000007E-2</v>
      </c>
      <c r="H75" s="74">
        <v>0.02</v>
      </c>
      <c r="I75" s="74">
        <v>15</v>
      </c>
      <c r="J75" s="3"/>
    </row>
    <row r="77" spans="1:10" x14ac:dyDescent="0.2">
      <c r="A77" s="53"/>
      <c r="B77" s="53"/>
    </row>
    <row r="78" spans="1:10" ht="15.75" x14ac:dyDescent="0.25">
      <c r="A78" s="54"/>
      <c r="B78" s="55"/>
      <c r="C78" s="56"/>
      <c r="D78" s="32"/>
    </row>
    <row r="79" spans="1:10" ht="15.75" x14ac:dyDescent="0.25">
      <c r="A79" s="54"/>
      <c r="B79" s="54"/>
      <c r="C79" s="31"/>
      <c r="D79" s="32"/>
      <c r="E79" s="31"/>
      <c r="F79" s="31"/>
    </row>
    <row r="80" spans="1:10" ht="15.75" x14ac:dyDescent="0.25">
      <c r="A80" s="54"/>
      <c r="B80" s="54"/>
      <c r="C80" s="31"/>
      <c r="D80" s="32"/>
      <c r="E80" s="31"/>
      <c r="F80" s="31"/>
    </row>
  </sheetData>
  <mergeCells count="5">
    <mergeCell ref="B2:C2"/>
    <mergeCell ref="A54:A57"/>
    <mergeCell ref="A65:A69"/>
    <mergeCell ref="A58:A64"/>
    <mergeCell ref="A70:A75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2022-05-06T10:09:57Z</cp:lastPrinted>
  <dcterms:created xsi:type="dcterms:W3CDTF">1996-10-08T23:32:33Z</dcterms:created>
  <dcterms:modified xsi:type="dcterms:W3CDTF">2022-05-31T10:07:30Z</dcterms:modified>
</cp:coreProperties>
</file>