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A397477A-129C-4149-9184-7F399298CA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" l="1"/>
  <c r="E16" i="1"/>
  <c r="E45" i="1"/>
  <c r="E29" i="1"/>
  <c r="E34" i="1" s="1"/>
  <c r="I16" i="1"/>
  <c r="H16" i="1"/>
  <c r="G16" i="1"/>
  <c r="F16" i="1"/>
  <c r="F74" i="1"/>
  <c r="E74" i="1"/>
  <c r="F68" i="1"/>
  <c r="E68" i="1"/>
  <c r="E60" i="1"/>
  <c r="F57" i="1"/>
  <c r="I50" i="1"/>
  <c r="H50" i="1"/>
  <c r="G50" i="1"/>
  <c r="F50" i="1"/>
  <c r="E50" i="1"/>
  <c r="E51" i="1"/>
  <c r="F45" i="1"/>
  <c r="F39" i="1"/>
  <c r="E39" i="1"/>
  <c r="E46" i="1" s="1"/>
  <c r="F33" i="1"/>
  <c r="E33" i="1"/>
  <c r="F29" i="1"/>
  <c r="F21" i="1"/>
  <c r="E21" i="1"/>
  <c r="F10" i="1"/>
  <c r="E10" i="1"/>
  <c r="I29" i="1"/>
  <c r="H29" i="1"/>
  <c r="G29" i="1"/>
  <c r="I57" i="1"/>
  <c r="H57" i="1"/>
  <c r="G57" i="1"/>
  <c r="G39" i="1"/>
  <c r="I60" i="1"/>
  <c r="H60" i="1"/>
  <c r="G60" i="1"/>
  <c r="F60" i="1"/>
  <c r="G74" i="1"/>
  <c r="H74" i="1"/>
  <c r="I74" i="1"/>
  <c r="G45" i="1"/>
  <c r="H45" i="1"/>
  <c r="I45" i="1"/>
  <c r="H39" i="1"/>
  <c r="I39" i="1"/>
  <c r="I33" i="1"/>
  <c r="H33" i="1"/>
  <c r="G33" i="1"/>
  <c r="I68" i="1"/>
  <c r="H68" i="1"/>
  <c r="G68" i="1"/>
  <c r="I10" i="1"/>
  <c r="H10" i="1"/>
  <c r="G10" i="1"/>
  <c r="I21" i="1"/>
  <c r="H21" i="1"/>
  <c r="G21" i="1"/>
  <c r="E61" i="1"/>
</calcChain>
</file>

<file path=xl/sharedStrings.xml><?xml version="1.0" encoding="utf-8"?>
<sst xmlns="http://schemas.openxmlformats.org/spreadsheetml/2006/main" count="160" uniqueCount="78">
  <si>
    <t>Вафли</t>
  </si>
  <si>
    <t>Чай с сахаром</t>
  </si>
  <si>
    <t>Рис отварной</t>
  </si>
  <si>
    <t>Батон</t>
  </si>
  <si>
    <t>250/10</t>
  </si>
  <si>
    <t>Гуляш из свинины</t>
  </si>
  <si>
    <t>Пирожок с повидлом</t>
  </si>
  <si>
    <t>Булочка "Осенняя"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</si>
  <si>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</si>
  <si>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</si>
  <si>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</si>
  <si>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</si>
  <si>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</si>
  <si>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</si>
  <si>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</si>
  <si>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</si>
  <si>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</si>
  <si>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</si>
  <si>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</si>
  <si>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</si>
  <si>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</si>
  <si>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</si>
  <si>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</si>
  <si>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</si>
  <si>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</si>
  <si>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20</t>
  </si>
  <si>
    <t>200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</si>
  <si>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</si>
  <si>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</si>
  <si>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</si>
  <si>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</si>
  <si>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</si>
  <si>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</si>
  <si>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</si>
  <si>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</si>
  <si>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Полдник ОВЗ и инвалиды 5-11</t>
  </si>
  <si>
    <t>100</t>
  </si>
  <si>
    <t>50</t>
  </si>
  <si>
    <t>Завтрак и обед  компенсационно</t>
  </si>
  <si>
    <t>Буфетная продукция</t>
  </si>
  <si>
    <t>406-2015</t>
  </si>
  <si>
    <t>413-2015</t>
  </si>
  <si>
    <t>Пицца школьная</t>
  </si>
  <si>
    <t>260-2015</t>
  </si>
  <si>
    <t>342-2015</t>
  </si>
  <si>
    <t>Компот из свежих яблок</t>
  </si>
  <si>
    <t>Печенье</t>
  </si>
  <si>
    <t>80</t>
  </si>
  <si>
    <t>Пр</t>
  </si>
  <si>
    <t>Яблоко</t>
  </si>
  <si>
    <t>25/25</t>
  </si>
  <si>
    <t>40</t>
  </si>
  <si>
    <t>25</t>
  </si>
  <si>
    <t>269-2015</t>
  </si>
  <si>
    <t>Котлета Особая</t>
  </si>
  <si>
    <t>60</t>
  </si>
  <si>
    <t xml:space="preserve">Картофель тушенный </t>
  </si>
  <si>
    <t>124</t>
  </si>
  <si>
    <t>Т.Т.К.</t>
  </si>
  <si>
    <t>26,3</t>
  </si>
  <si>
    <t>82-2015</t>
  </si>
  <si>
    <t>Борщ  из св.капусты со смет.</t>
  </si>
  <si>
    <t>204-2015</t>
  </si>
  <si>
    <t>Напиток ягодный</t>
  </si>
  <si>
    <t>Бутерброд с сыром и маслом</t>
  </si>
  <si>
    <t>15/5/20</t>
  </si>
  <si>
    <t>50/50</t>
  </si>
  <si>
    <t>77</t>
  </si>
  <si>
    <t>Борщ из свеж.капусты</t>
  </si>
  <si>
    <t>35/35</t>
  </si>
  <si>
    <t>30/30</t>
  </si>
  <si>
    <t>71</t>
  </si>
  <si>
    <t>778-2004</t>
  </si>
  <si>
    <t>97</t>
  </si>
  <si>
    <t>Чай с сахаром с лимоном</t>
  </si>
  <si>
    <t>686-2004</t>
  </si>
  <si>
    <t>200/15/7</t>
  </si>
  <si>
    <t>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</si>
</sst>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5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37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1" xfId="0" applyFont="1" applyBorder="1"/>
    <xf numFmtId="0" fontId="8" fillId="0" borderId="6" xfId="0" applyNumberFormat="1" applyFont="1" applyFill="1" applyBorder="1" applyAlignment="1" applyProtection="1">
      <alignment vertical="top"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49" fontId="5" fillId="0" borderId="13" xfId="0" applyNumberFormat="1" applyFont="1" applyFill="1" applyBorder="1" applyAlignment="1" applyProtection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0" fillId="0" borderId="14" xfId="0" applyBorder="1"/>
    <xf numFmtId="0" fontId="0" fillId="0" borderId="15" xfId="0" applyBorder="1"/>
    <xf numFmtId="0" fontId="4" fillId="0" borderId="0" xfId="2" applyFont="1" applyBorder="1" applyAlignment="1"/>
    <xf numFmtId="0" fontId="5" fillId="0" borderId="16" xfId="0" applyFont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5" fillId="0" borderId="13" xfId="0" applyNumberFormat="1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6" xfId="0" applyNumberFormat="1" applyFont="1" applyFill="1" applyBorder="1" applyAlignment="1" applyProtection="1">
      <protection locked="0"/>
    </xf>
    <xf numFmtId="0" fontId="6" fillId="2" borderId="8" xfId="0" applyFont="1" applyFill="1" applyBorder="1" applyAlignment="1">
      <alignment wrapText="1"/>
    </xf>
    <xf numFmtId="0" fontId="4" fillId="2" borderId="15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19" xfId="0" applyFont="1" applyBorder="1" applyAlignment="1"/>
    <xf numFmtId="0" fontId="4" fillId="0" borderId="16" xfId="0" applyFont="1" applyBorder="1" applyAlignment="1"/>
    <xf numFmtId="0" fontId="4" fillId="0" borderId="21" xfId="0" applyFont="1" applyBorder="1" applyAlignment="1"/>
    <xf numFmtId="0" fontId="4" fillId="0" borderId="15" xfId="0" applyNumberFormat="1" applyFont="1" applyFill="1" applyBorder="1" applyAlignment="1" applyProtection="1"/>
    <xf numFmtId="49" fontId="4" fillId="2" borderId="22" xfId="0" applyNumberFormat="1" applyFont="1" applyFill="1" applyBorder="1" applyAlignment="1" applyProtection="1">
      <protection locked="0"/>
    </xf>
    <xf numFmtId="0" fontId="4" fillId="0" borderId="15" xfId="0" applyFont="1" applyBorder="1" applyAlignment="1"/>
    <xf numFmtId="49" fontId="5" fillId="0" borderId="13" xfId="0" applyNumberFormat="1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2" fontId="8" fillId="2" borderId="14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0" fontId="8" fillId="0" borderId="6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 applyProtection="1">
      <protection locked="0"/>
    </xf>
    <xf numFmtId="49" fontId="8" fillId="2" borderId="16" xfId="0" applyNumberFormat="1" applyFont="1" applyFill="1" applyBorder="1" applyAlignment="1" applyProtection="1">
      <protection locked="0"/>
    </xf>
    <xf numFmtId="2" fontId="8" fillId="2" borderId="16" xfId="0" applyNumberFormat="1" applyFont="1" applyFill="1" applyBorder="1" applyAlignment="1" applyProtection="1">
      <protection locked="0"/>
    </xf>
    <xf numFmtId="1" fontId="8" fillId="2" borderId="14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2" borderId="20" xfId="0" applyFont="1" applyFill="1" applyBorder="1" applyAlignment="1" applyProtection="1">
      <protection locked="0"/>
    </xf>
    <xf numFmtId="0" fontId="8" fillId="0" borderId="20" xfId="0" applyNumberFormat="1" applyFont="1" applyFill="1" applyBorder="1" applyAlignment="1" applyProtection="1">
      <alignment horizontal="left"/>
    </xf>
    <xf numFmtId="0" fontId="8" fillId="0" borderId="20" xfId="0" applyNumberFormat="1" applyFont="1" applyFill="1" applyBorder="1" applyAlignment="1" applyProtection="1"/>
    <xf numFmtId="0" fontId="8" fillId="2" borderId="19" xfId="0" applyFont="1" applyFill="1" applyBorder="1" applyAlignment="1" applyProtection="1">
      <alignment wrapText="1"/>
      <protection locked="0"/>
    </xf>
    <xf numFmtId="49" fontId="8" fillId="2" borderId="19" xfId="0" applyNumberFormat="1" applyFont="1" applyFill="1" applyBorder="1" applyAlignment="1" applyProtection="1">
      <protection locked="0"/>
    </xf>
    <xf numFmtId="49" fontId="8" fillId="2" borderId="20" xfId="0" applyNumberFormat="1" applyFont="1" applyFill="1" applyBorder="1" applyAlignment="1" applyProtection="1">
      <protection locked="0"/>
    </xf>
    <xf numFmtId="2" fontId="8" fillId="2" borderId="20" xfId="0" applyNumberFormat="1" applyFont="1" applyFill="1" applyBorder="1" applyAlignment="1" applyProtection="1">
      <protection locked="0"/>
    </xf>
    <xf numFmtId="1" fontId="8" fillId="2" borderId="12" xfId="0" applyNumberFormat="1" applyFont="1" applyFill="1" applyBorder="1" applyAlignment="1" applyProtection="1">
      <protection locked="0"/>
    </xf>
    <xf numFmtId="0" fontId="8" fillId="0" borderId="20" xfId="159" applyFont="1" applyBorder="1" applyAlignment="1"/>
    <xf numFmtId="0" fontId="8" fillId="2" borderId="19" xfId="0" applyFont="1" applyFill="1" applyBorder="1" applyAlignment="1" applyProtection="1">
      <protection locked="0"/>
    </xf>
    <xf numFmtId="0" fontId="8" fillId="2" borderId="16" xfId="0" applyFont="1" applyFill="1" applyBorder="1" applyAlignment="1"/>
    <xf numFmtId="49" fontId="8" fillId="0" borderId="20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6" xfId="0" applyFont="1" applyBorder="1" applyAlignment="1"/>
    <xf numFmtId="49" fontId="8" fillId="0" borderId="16" xfId="0" applyNumberFormat="1" applyFont="1" applyBorder="1" applyAlignment="1"/>
    <xf numFmtId="0" fontId="8" fillId="0" borderId="19" xfId="47" applyFont="1" applyBorder="1" applyAlignment="1"/>
    <xf numFmtId="49" fontId="8" fillId="0" borderId="19" xfId="47" applyNumberFormat="1" applyFont="1" applyBorder="1" applyAlignment="1"/>
    <xf numFmtId="0" fontId="8" fillId="0" borderId="19" xfId="123" applyFont="1" applyBorder="1" applyAlignment="1"/>
    <xf numFmtId="164" fontId="8" fillId="2" borderId="6" xfId="0" applyNumberFormat="1" applyFont="1" applyFill="1" applyBorder="1" applyAlignment="1" applyProtection="1">
      <protection locked="0"/>
    </xf>
    <xf numFmtId="0" fontId="8" fillId="0" borderId="16" xfId="2" applyNumberFormat="1" applyFont="1" applyFill="1" applyBorder="1" applyAlignment="1" applyProtection="1"/>
    <xf numFmtId="0" fontId="8" fillId="0" borderId="19" xfId="0" applyFont="1" applyBorder="1" applyAlignment="1"/>
    <xf numFmtId="49" fontId="8" fillId="0" borderId="19" xfId="0" applyNumberFormat="1" applyFont="1" applyBorder="1" applyAlignment="1"/>
    <xf numFmtId="0" fontId="8" fillId="0" borderId="24" xfId="179" applyFont="1" applyBorder="1" applyAlignment="1"/>
    <xf numFmtId="49" fontId="8" fillId="0" borderId="24" xfId="179" applyNumberFormat="1" applyFont="1" applyBorder="1" applyAlignment="1"/>
    <xf numFmtId="49" fontId="8" fillId="0" borderId="19" xfId="123" applyNumberFormat="1" applyFont="1" applyBorder="1" applyAlignment="1"/>
    <xf numFmtId="0" fontId="8" fillId="0" borderId="24" xfId="0" applyFont="1" applyBorder="1" applyAlignment="1"/>
    <xf numFmtId="49" fontId="8" fillId="0" borderId="24" xfId="0" applyNumberFormat="1" applyFont="1" applyBorder="1" applyAlignment="1"/>
    <xf numFmtId="0" fontId="8" fillId="2" borderId="22" xfId="0" applyFont="1" applyFill="1" applyBorder="1" applyAlignment="1"/>
    <xf numFmtId="49" fontId="8" fillId="2" borderId="22" xfId="0" applyNumberFormat="1" applyFont="1" applyFill="1" applyBorder="1" applyAlignment="1" applyProtection="1">
      <protection locked="0"/>
    </xf>
    <xf numFmtId="2" fontId="8" fillId="2" borderId="22" xfId="0" applyNumberFormat="1" applyFont="1" applyFill="1" applyBorder="1" applyAlignment="1" applyProtection="1">
      <protection locked="0"/>
    </xf>
    <xf numFmtId="2" fontId="6" fillId="2" borderId="19" xfId="0" applyNumberFormat="1" applyFont="1" applyFill="1" applyBorder="1" applyAlignment="1" applyProtection="1">
      <protection locked="0"/>
    </xf>
    <xf numFmtId="164" fontId="6" fillId="2" borderId="18" xfId="0" applyNumberFormat="1" applyFont="1" applyFill="1" applyBorder="1" applyAlignment="1" applyProtection="1">
      <protection locked="0"/>
    </xf>
    <xf numFmtId="164" fontId="6" fillId="2" borderId="19" xfId="0" applyNumberFormat="1" applyFont="1" applyFill="1" applyBorder="1" applyAlignment="1" applyProtection="1">
      <protection locked="0"/>
    </xf>
    <xf numFmtId="164" fontId="6" fillId="2" borderId="17" xfId="0" applyNumberFormat="1" applyFont="1" applyFill="1" applyBorder="1" applyAlignment="1" applyProtection="1">
      <protection locked="0"/>
    </xf>
    <xf numFmtId="2" fontId="6" fillId="2" borderId="17" xfId="0" applyNumberFormat="1" applyFont="1" applyFill="1" applyBorder="1" applyAlignment="1" applyProtection="1">
      <protection locked="0"/>
    </xf>
    <xf numFmtId="164" fontId="6" fillId="0" borderId="18" xfId="123" applyNumberFormat="1" applyFont="1" applyBorder="1" applyAlignment="1"/>
    <xf numFmtId="0" fontId="6" fillId="0" borderId="19" xfId="123" applyFont="1" applyBorder="1" applyAlignment="1"/>
    <xf numFmtId="0" fontId="6" fillId="0" borderId="17" xfId="123" applyFont="1" applyBorder="1" applyAlignment="1"/>
    <xf numFmtId="2" fontId="6" fillId="0" borderId="19" xfId="0" applyNumberFormat="1" applyFont="1" applyBorder="1" applyAlignment="1"/>
    <xf numFmtId="1" fontId="6" fillId="0" borderId="18" xfId="0" applyNumberFormat="1" applyFont="1" applyBorder="1" applyAlignment="1"/>
    <xf numFmtId="164" fontId="6" fillId="0" borderId="2" xfId="0" applyNumberFormat="1" applyFont="1" applyBorder="1" applyAlignment="1"/>
    <xf numFmtId="1" fontId="6" fillId="0" borderId="2" xfId="0" applyNumberFormat="1" applyFont="1" applyBorder="1" applyAlignment="1"/>
    <xf numFmtId="1" fontId="6" fillId="0" borderId="3" xfId="0" applyNumberFormat="1" applyFont="1" applyBorder="1" applyAlignment="1"/>
    <xf numFmtId="2" fontId="6" fillId="0" borderId="24" xfId="179" applyNumberFormat="1" applyFont="1" applyBorder="1" applyAlignment="1"/>
    <xf numFmtId="0" fontId="6" fillId="0" borderId="25" xfId="179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164" fontId="6" fillId="0" borderId="18" xfId="0" applyNumberFormat="1" applyFont="1" applyBorder="1" applyAlignment="1"/>
    <xf numFmtId="164" fontId="6" fillId="0" borderId="19" xfId="0" applyNumberFormat="1" applyFont="1" applyBorder="1" applyAlignment="1"/>
    <xf numFmtId="2" fontId="6" fillId="0" borderId="17" xfId="0" applyNumberFormat="1" applyFont="1" applyBorder="1" applyAlignment="1"/>
    <xf numFmtId="2" fontId="6" fillId="0" borderId="18" xfId="123" applyNumberFormat="1" applyFont="1" applyBorder="1" applyAlignment="1"/>
    <xf numFmtId="2" fontId="6" fillId="0" borderId="24" xfId="0" applyNumberFormat="1" applyFont="1" applyBorder="1" applyAlignment="1"/>
    <xf numFmtId="0" fontId="6" fillId="0" borderId="25" xfId="0" applyFont="1" applyBorder="1" applyAlignment="1"/>
    <xf numFmtId="0" fontId="6" fillId="0" borderId="24" xfId="0" applyFont="1" applyBorder="1" applyAlignment="1"/>
    <xf numFmtId="0" fontId="6" fillId="0" borderId="26" xfId="0" applyFont="1" applyBorder="1" applyAlignment="1"/>
    <xf numFmtId="0" fontId="6" fillId="0" borderId="18" xfId="0" applyFont="1" applyBorder="1" applyAlignment="1"/>
    <xf numFmtId="0" fontId="6" fillId="0" borderId="19" xfId="0" applyFont="1" applyBorder="1" applyAlignment="1"/>
    <xf numFmtId="0" fontId="6" fillId="0" borderId="17" xfId="0" applyFont="1" applyBorder="1" applyAlignment="1"/>
    <xf numFmtId="2" fontId="6" fillId="0" borderId="19" xfId="123" applyNumberFormat="1" applyFont="1" applyBorder="1" applyAlignment="1"/>
    <xf numFmtId="2" fontId="6" fillId="0" borderId="18" xfId="0" applyNumberFormat="1" applyFont="1" applyBorder="1" applyAlignment="1"/>
    <xf numFmtId="0" fontId="1" fillId="0" borderId="0" xfId="0" applyFont="1"/>
    <xf numFmtId="0" fontId="0" fillId="2" borderId="14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19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8"/>
  <sheetViews>
    <sheetView tabSelected="1" workbookViewId="0">
      <selection activeCell="I3" sqref="I3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4"/>
      <c r="B1" s="4"/>
      <c r="C1" s="4"/>
      <c r="D1" s="9"/>
      <c r="E1" s="4"/>
      <c r="F1" s="4"/>
      <c r="G1" s="5"/>
      <c r="H1" s="5"/>
      <c r="I1" s="6"/>
    </row>
    <row r="2" spans="1:9" x14ac:dyDescent="0.2">
      <c r="A2" s="6" t="s">
        <v>10</v>
      </c>
      <c r="B2" s="129"/>
      <c r="C2" s="130"/>
      <c r="D2" s="10" t="s">
        <v>11</v>
      </c>
      <c r="E2" s="7"/>
      <c r="F2" s="6"/>
      <c r="G2" s="6"/>
      <c r="H2" s="6" t="s">
        <v>12</v>
      </c>
      <c r="I2" s="8">
        <v>44673</v>
      </c>
    </row>
    <row r="3" spans="1:9" ht="13.5" thickBot="1" x14ac:dyDescent="0.25">
      <c r="A3" s="6"/>
      <c r="B3" s="6"/>
      <c r="C3" s="6"/>
      <c r="D3" s="10"/>
      <c r="E3" s="6"/>
      <c r="F3" s="6"/>
      <c r="G3" s="6"/>
      <c r="H3" s="6"/>
      <c r="I3" s="6"/>
    </row>
    <row r="4" spans="1:9" ht="15.75" thickBot="1" x14ac:dyDescent="0.3">
      <c r="A4" s="36" t="s">
        <v>13</v>
      </c>
      <c r="B4" s="35" t="s">
        <v>14</v>
      </c>
      <c r="C4" s="35" t="s">
        <v>15</v>
      </c>
      <c r="D4" s="34" t="s">
        <v>16</v>
      </c>
      <c r="E4" s="35" t="s">
        <v>17</v>
      </c>
      <c r="F4" s="33" t="s">
        <v>18</v>
      </c>
      <c r="G4" s="35" t="s">
        <v>19</v>
      </c>
      <c r="H4" s="35" t="s">
        <v>20</v>
      </c>
      <c r="I4" s="32" t="s">
        <v>21</v>
      </c>
    </row>
    <row r="5" spans="1:9" ht="15.75" x14ac:dyDescent="0.25">
      <c r="A5" s="37" t="s">
        <v>22</v>
      </c>
      <c r="B5" s="41" t="s">
        <v>53</v>
      </c>
      <c r="C5" s="53" t="s">
        <v>54</v>
      </c>
      <c r="D5" s="54" t="s">
        <v>55</v>
      </c>
      <c r="E5" s="55">
        <v>19.72</v>
      </c>
      <c r="F5" s="56">
        <v>172.8</v>
      </c>
      <c r="G5" s="57">
        <v>10.039999999999999</v>
      </c>
      <c r="H5" s="57">
        <v>11</v>
      </c>
      <c r="I5" s="57">
        <v>7.87</v>
      </c>
    </row>
    <row r="6" spans="1:9" ht="15.75" x14ac:dyDescent="0.25">
      <c r="A6" s="15"/>
      <c r="B6" s="41" t="s">
        <v>58</v>
      </c>
      <c r="C6" s="53" t="s">
        <v>56</v>
      </c>
      <c r="D6" s="54" t="s">
        <v>57</v>
      </c>
      <c r="E6" s="55">
        <v>11.49</v>
      </c>
      <c r="F6" s="56">
        <v>110.86</v>
      </c>
      <c r="G6" s="57">
        <v>2.1</v>
      </c>
      <c r="H6" s="57">
        <v>4.3</v>
      </c>
      <c r="I6" s="57">
        <v>15.9</v>
      </c>
    </row>
    <row r="7" spans="1:9" ht="15.75" x14ac:dyDescent="0.25">
      <c r="A7" s="15"/>
      <c r="B7" s="45" t="s">
        <v>44</v>
      </c>
      <c r="C7" s="58" t="s">
        <v>45</v>
      </c>
      <c r="D7" s="59" t="s">
        <v>26</v>
      </c>
      <c r="E7" s="58">
        <v>6.2</v>
      </c>
      <c r="F7" s="60">
        <v>114.6</v>
      </c>
      <c r="G7" s="61">
        <v>0.16</v>
      </c>
      <c r="H7" s="61">
        <v>0.16</v>
      </c>
      <c r="I7" s="61">
        <v>27.88</v>
      </c>
    </row>
    <row r="8" spans="1:9" ht="15.75" x14ac:dyDescent="0.25">
      <c r="A8" s="15"/>
      <c r="B8" s="41"/>
      <c r="C8" s="62" t="s">
        <v>0</v>
      </c>
      <c r="D8" s="63" t="s">
        <v>52</v>
      </c>
      <c r="E8" s="64">
        <v>7.2</v>
      </c>
      <c r="F8" s="65">
        <v>139</v>
      </c>
      <c r="G8" s="66">
        <v>1.02</v>
      </c>
      <c r="H8" s="66">
        <v>8.3000000000000007</v>
      </c>
      <c r="I8" s="66">
        <v>14.77</v>
      </c>
    </row>
    <row r="9" spans="1:9" ht="16.5" thickBot="1" x14ac:dyDescent="0.3">
      <c r="A9" s="15"/>
      <c r="B9" s="39"/>
      <c r="C9" s="67" t="s">
        <v>8</v>
      </c>
      <c r="D9" s="68">
        <v>20</v>
      </c>
      <c r="E9" s="69">
        <v>0.91</v>
      </c>
      <c r="F9" s="65">
        <v>46</v>
      </c>
      <c r="G9" s="66">
        <v>1.7</v>
      </c>
      <c r="H9" s="66">
        <v>0.3</v>
      </c>
      <c r="I9" s="66">
        <v>9</v>
      </c>
    </row>
    <row r="10" spans="1:9" s="2" customFormat="1" ht="16.5" thickBot="1" x14ac:dyDescent="0.3">
      <c r="A10" s="16"/>
      <c r="B10" s="44"/>
      <c r="C10" s="70"/>
      <c r="D10" s="71"/>
      <c r="E10" s="98">
        <f>E5+E6+E7+E8+E9</f>
        <v>45.52</v>
      </c>
      <c r="F10" s="99">
        <f>F5+F6+F7+F8+F9</f>
        <v>583.26</v>
      </c>
      <c r="G10" s="100">
        <f>SUM(G5:G9)</f>
        <v>15.019999999999998</v>
      </c>
      <c r="H10" s="100">
        <f>SUM(H5:H9)</f>
        <v>24.060000000000002</v>
      </c>
      <c r="I10" s="101">
        <f>SUM(I5:I9)</f>
        <v>75.42</v>
      </c>
    </row>
    <row r="11" spans="1:9" s="2" customFormat="1" ht="15.75" x14ac:dyDescent="0.25">
      <c r="A11" s="14" t="s">
        <v>24</v>
      </c>
      <c r="B11" s="41"/>
      <c r="C11" s="53"/>
      <c r="D11" s="54"/>
      <c r="E11" s="55"/>
      <c r="F11" s="56"/>
      <c r="G11" s="57"/>
      <c r="H11" s="57"/>
      <c r="I11" s="57"/>
    </row>
    <row r="12" spans="1:9" s="2" customFormat="1" ht="15.75" x14ac:dyDescent="0.25">
      <c r="A12" s="43"/>
      <c r="B12" s="41" t="s">
        <v>53</v>
      </c>
      <c r="C12" s="53" t="s">
        <v>54</v>
      </c>
      <c r="D12" s="54" t="s">
        <v>37</v>
      </c>
      <c r="E12" s="55">
        <v>16.43</v>
      </c>
      <c r="F12" s="56">
        <v>144</v>
      </c>
      <c r="G12" s="57">
        <v>8.4</v>
      </c>
      <c r="H12" s="57">
        <v>9.1999999999999993</v>
      </c>
      <c r="I12" s="57">
        <v>6.6</v>
      </c>
    </row>
    <row r="13" spans="1:9" s="2" customFormat="1" ht="15.75" x14ac:dyDescent="0.25">
      <c r="A13" s="15"/>
      <c r="B13" s="41" t="s">
        <v>58</v>
      </c>
      <c r="C13" s="53" t="s">
        <v>56</v>
      </c>
      <c r="D13" s="54" t="s">
        <v>67</v>
      </c>
      <c r="E13" s="55">
        <v>7.66</v>
      </c>
      <c r="F13" s="56">
        <v>68.8</v>
      </c>
      <c r="G13" s="57">
        <v>1.7</v>
      </c>
      <c r="H13" s="57">
        <v>2.7</v>
      </c>
      <c r="I13" s="57">
        <v>9.85</v>
      </c>
    </row>
    <row r="14" spans="1:9" s="2" customFormat="1" ht="15.75" x14ac:dyDescent="0.25">
      <c r="A14" s="15"/>
      <c r="B14" s="41" t="s">
        <v>23</v>
      </c>
      <c r="C14" s="62" t="s">
        <v>1</v>
      </c>
      <c r="D14" s="63" t="s">
        <v>9</v>
      </c>
      <c r="E14" s="64">
        <v>2</v>
      </c>
      <c r="F14" s="65">
        <v>60</v>
      </c>
      <c r="G14" s="66">
        <v>7.0000000000000007E-2</v>
      </c>
      <c r="H14" s="66">
        <v>0.02</v>
      </c>
      <c r="I14" s="66">
        <v>15</v>
      </c>
    </row>
    <row r="15" spans="1:9" s="2" customFormat="1" ht="16.5" thickBot="1" x14ac:dyDescent="0.3">
      <c r="A15" s="15"/>
      <c r="B15" s="39"/>
      <c r="C15" s="67" t="s">
        <v>8</v>
      </c>
      <c r="D15" s="68">
        <v>20</v>
      </c>
      <c r="E15" s="69">
        <v>0.91</v>
      </c>
      <c r="F15" s="65">
        <v>46</v>
      </c>
      <c r="G15" s="66">
        <v>1.7</v>
      </c>
      <c r="H15" s="66">
        <v>0.3</v>
      </c>
      <c r="I15" s="66">
        <v>9</v>
      </c>
    </row>
    <row r="16" spans="1:9" ht="16.5" thickBot="1" x14ac:dyDescent="0.3">
      <c r="A16" s="15"/>
      <c r="B16" s="44"/>
      <c r="C16" s="76"/>
      <c r="D16" s="71"/>
      <c r="E16" s="98">
        <f>E11+E12+E13+E14+E15</f>
        <v>27</v>
      </c>
      <c r="F16" s="98">
        <f>F11+F12+F13+F14</f>
        <v>272.8</v>
      </c>
      <c r="G16" s="98">
        <f>G11+G12+G13+G14</f>
        <v>10.17</v>
      </c>
      <c r="H16" s="98">
        <f>H11+H12+H13+H14</f>
        <v>11.919999999999998</v>
      </c>
      <c r="I16" s="98">
        <f>I11+I12+I13+I14</f>
        <v>31.45</v>
      </c>
    </row>
    <row r="17" spans="1:9" ht="31.5" x14ac:dyDescent="0.25">
      <c r="A17" s="17" t="s">
        <v>38</v>
      </c>
      <c r="B17" s="40" t="s">
        <v>48</v>
      </c>
      <c r="C17" s="77" t="s">
        <v>46</v>
      </c>
      <c r="D17" s="63" t="s">
        <v>59</v>
      </c>
      <c r="E17" s="64">
        <v>5</v>
      </c>
      <c r="F17" s="65">
        <v>120.97</v>
      </c>
      <c r="G17" s="66">
        <v>2.1</v>
      </c>
      <c r="H17" s="66">
        <v>4.7300000000000004</v>
      </c>
      <c r="I17" s="66">
        <v>17.62</v>
      </c>
    </row>
    <row r="18" spans="1:9" ht="16.5" thickBot="1" x14ac:dyDescent="0.3">
      <c r="A18" s="37"/>
      <c r="B18" s="41" t="s">
        <v>23</v>
      </c>
      <c r="C18" s="62" t="s">
        <v>1</v>
      </c>
      <c r="D18" s="63" t="s">
        <v>9</v>
      </c>
      <c r="E18" s="64">
        <v>2</v>
      </c>
      <c r="F18" s="65">
        <v>60</v>
      </c>
      <c r="G18" s="66">
        <v>7.0000000000000007E-2</v>
      </c>
      <c r="H18" s="66">
        <v>0.02</v>
      </c>
      <c r="I18" s="66">
        <v>15</v>
      </c>
    </row>
    <row r="19" spans="1:9" ht="15.75" x14ac:dyDescent="0.25">
      <c r="A19" s="15"/>
      <c r="B19" s="47"/>
      <c r="C19" s="69"/>
      <c r="D19" s="78"/>
      <c r="E19" s="69"/>
      <c r="F19" s="79"/>
      <c r="G19" s="80"/>
      <c r="H19" s="80"/>
      <c r="I19" s="80"/>
    </row>
    <row r="20" spans="1:9" ht="16.5" thickBot="1" x14ac:dyDescent="0.3">
      <c r="A20" s="15"/>
      <c r="B20" s="39"/>
      <c r="C20" s="67"/>
      <c r="D20" s="72"/>
      <c r="E20" s="73"/>
      <c r="F20" s="74"/>
      <c r="G20" s="75"/>
      <c r="H20" s="75"/>
      <c r="I20" s="75"/>
    </row>
    <row r="21" spans="1:9" s="2" customFormat="1" ht="16.5" thickBot="1" x14ac:dyDescent="0.3">
      <c r="A21" s="18"/>
      <c r="B21" s="44"/>
      <c r="C21" s="70"/>
      <c r="D21" s="71"/>
      <c r="E21" s="98">
        <f>E17+E18+E19</f>
        <v>7</v>
      </c>
      <c r="F21" s="99">
        <f>F19+F18+F17</f>
        <v>180.97</v>
      </c>
      <c r="G21" s="98">
        <f>SUM(G17:G20)</f>
        <v>2.17</v>
      </c>
      <c r="H21" s="98">
        <f>SUM(H17:H20)</f>
        <v>4.75</v>
      </c>
      <c r="I21" s="102">
        <f>SUM(I17:I20)</f>
        <v>32.620000000000005</v>
      </c>
    </row>
    <row r="22" spans="1:9" ht="27" customHeight="1" x14ac:dyDescent="0.2">
      <c r="A22" s="22" t="s">
        <v>28</v>
      </c>
      <c r="B22" s="47" t="s">
        <v>60</v>
      </c>
      <c r="C22" s="81" t="s">
        <v>61</v>
      </c>
      <c r="D22" s="82" t="s">
        <v>4</v>
      </c>
      <c r="E22" s="81">
        <v>11.07</v>
      </c>
      <c r="F22" s="60">
        <v>119.75</v>
      </c>
      <c r="G22" s="81">
        <v>2.06</v>
      </c>
      <c r="H22" s="81">
        <v>6.42</v>
      </c>
      <c r="I22" s="81">
        <v>11.29</v>
      </c>
    </row>
    <row r="23" spans="1:9" ht="27" customHeight="1" x14ac:dyDescent="0.2">
      <c r="A23" s="52"/>
      <c r="B23" s="47" t="s">
        <v>43</v>
      </c>
      <c r="C23" s="81" t="s">
        <v>5</v>
      </c>
      <c r="D23" s="82" t="s">
        <v>66</v>
      </c>
      <c r="E23" s="81">
        <v>29.31</v>
      </c>
      <c r="F23" s="60">
        <v>357.1</v>
      </c>
      <c r="G23" s="81">
        <v>12.3</v>
      </c>
      <c r="H23" s="81">
        <v>32.6</v>
      </c>
      <c r="I23" s="81">
        <v>3.3</v>
      </c>
    </row>
    <row r="24" spans="1:9" ht="12.75" customHeight="1" x14ac:dyDescent="0.2">
      <c r="A24" s="23"/>
      <c r="B24" s="41" t="s">
        <v>62</v>
      </c>
      <c r="C24" s="62" t="s">
        <v>2</v>
      </c>
      <c r="D24" s="63" t="s">
        <v>36</v>
      </c>
      <c r="E24" s="64">
        <v>4.1100000000000003</v>
      </c>
      <c r="F24" s="65">
        <v>146</v>
      </c>
      <c r="G24" s="66">
        <v>2.4</v>
      </c>
      <c r="H24" s="66">
        <v>4</v>
      </c>
      <c r="I24" s="66">
        <v>24.5</v>
      </c>
    </row>
    <row r="25" spans="1:9" ht="12.75" customHeight="1" x14ac:dyDescent="0.2">
      <c r="A25" s="23"/>
      <c r="B25" s="45" t="s">
        <v>58</v>
      </c>
      <c r="C25" s="58" t="s">
        <v>63</v>
      </c>
      <c r="D25" s="59" t="s">
        <v>26</v>
      </c>
      <c r="E25" s="58">
        <v>10.06</v>
      </c>
      <c r="F25" s="60">
        <v>111</v>
      </c>
      <c r="G25" s="61">
        <v>0.7</v>
      </c>
      <c r="H25" s="61"/>
      <c r="I25" s="61">
        <v>27</v>
      </c>
    </row>
    <row r="26" spans="1:9" ht="12.75" customHeight="1" x14ac:dyDescent="0.2">
      <c r="A26" s="23"/>
      <c r="B26" s="47"/>
      <c r="C26" s="69" t="s">
        <v>3</v>
      </c>
      <c r="D26" s="78" t="s">
        <v>25</v>
      </c>
      <c r="E26" s="69">
        <v>1.57</v>
      </c>
      <c r="F26" s="79">
        <v>56</v>
      </c>
      <c r="G26" s="80">
        <v>1.6</v>
      </c>
      <c r="H26" s="80">
        <v>0.6</v>
      </c>
      <c r="I26" s="80">
        <v>10.8</v>
      </c>
    </row>
    <row r="27" spans="1:9" ht="12.75" customHeight="1" x14ac:dyDescent="0.2">
      <c r="A27" s="23"/>
      <c r="B27" s="42"/>
      <c r="C27" s="67" t="s">
        <v>8</v>
      </c>
      <c r="D27" s="68">
        <v>20</v>
      </c>
      <c r="E27" s="69">
        <v>0.91</v>
      </c>
      <c r="F27" s="65">
        <v>45.6</v>
      </c>
      <c r="G27" s="66">
        <v>1.7</v>
      </c>
      <c r="H27" s="66">
        <v>0.3</v>
      </c>
      <c r="I27" s="66">
        <v>9</v>
      </c>
    </row>
    <row r="28" spans="1:9" ht="12.75" customHeight="1" thickBot="1" x14ac:dyDescent="0.25">
      <c r="A28" s="23"/>
      <c r="B28" s="50"/>
      <c r="C28" s="67" t="s">
        <v>0</v>
      </c>
      <c r="D28" s="68">
        <v>22</v>
      </c>
      <c r="E28" s="69">
        <v>6.34</v>
      </c>
      <c r="F28" s="65">
        <v>139</v>
      </c>
      <c r="G28" s="66">
        <v>1.02</v>
      </c>
      <c r="H28" s="66">
        <v>8.3000000000000007</v>
      </c>
      <c r="I28" s="66">
        <v>14.77</v>
      </c>
    </row>
    <row r="29" spans="1:9" s="2" customFormat="1" ht="13.5" customHeight="1" thickBot="1" x14ac:dyDescent="0.3">
      <c r="A29" s="23"/>
      <c r="B29" s="51"/>
      <c r="C29" s="83"/>
      <c r="D29" s="84"/>
      <c r="E29" s="98">
        <f>E22+E23+E24+E25+E26+E27+E28</f>
        <v>63.36999999999999</v>
      </c>
      <c r="F29" s="103">
        <f>F22+F23+F24+F25+F26+F27</f>
        <v>835.45</v>
      </c>
      <c r="G29" s="104">
        <f>G22+G23+G24+G25+G26+G27</f>
        <v>20.76</v>
      </c>
      <c r="H29" s="104">
        <f>H22+H23+H24+H25+H26+H27</f>
        <v>43.92</v>
      </c>
      <c r="I29" s="105">
        <f>I22+I23+I24+I25+I26+I27</f>
        <v>85.89</v>
      </c>
    </row>
    <row r="30" spans="1:9" ht="38.25" customHeight="1" x14ac:dyDescent="0.2">
      <c r="A30" s="24" t="s">
        <v>27</v>
      </c>
      <c r="B30" s="42"/>
      <c r="C30" s="77" t="s">
        <v>64</v>
      </c>
      <c r="D30" s="63" t="s">
        <v>65</v>
      </c>
      <c r="E30" s="64">
        <v>11.74</v>
      </c>
      <c r="F30" s="86">
        <v>156</v>
      </c>
      <c r="G30" s="87">
        <v>3.87</v>
      </c>
      <c r="H30" s="87">
        <v>2.4</v>
      </c>
      <c r="I30" s="87">
        <v>27.83</v>
      </c>
    </row>
    <row r="31" spans="1:9" ht="15" customHeight="1" x14ac:dyDescent="0.2">
      <c r="A31" s="25"/>
      <c r="B31" s="41" t="s">
        <v>23</v>
      </c>
      <c r="C31" s="62" t="s">
        <v>1</v>
      </c>
      <c r="D31" s="63" t="s">
        <v>9</v>
      </c>
      <c r="E31" s="64">
        <v>2</v>
      </c>
      <c r="F31" s="65">
        <v>60</v>
      </c>
      <c r="G31" s="66">
        <v>7.0000000000000007E-2</v>
      </c>
      <c r="H31" s="66">
        <v>0.02</v>
      </c>
      <c r="I31" s="66">
        <v>15</v>
      </c>
    </row>
    <row r="32" spans="1:9" ht="15.75" thickBot="1" x14ac:dyDescent="0.25">
      <c r="A32" s="25"/>
      <c r="B32" s="41"/>
      <c r="C32" s="67" t="s">
        <v>49</v>
      </c>
      <c r="D32" s="68">
        <v>0.14899999999999999</v>
      </c>
      <c r="E32" s="64">
        <v>13.41</v>
      </c>
      <c r="F32" s="60">
        <v>59.6</v>
      </c>
      <c r="G32" s="61">
        <v>0.5</v>
      </c>
      <c r="H32" s="61"/>
      <c r="I32" s="61">
        <v>12.8</v>
      </c>
    </row>
    <row r="33" spans="1:13" ht="13.5" customHeight="1" thickBot="1" x14ac:dyDescent="0.3">
      <c r="A33" s="25"/>
      <c r="B33" s="51"/>
      <c r="C33" s="88"/>
      <c r="D33" s="89"/>
      <c r="E33" s="106">
        <f>E30+E31+E32</f>
        <v>27.15</v>
      </c>
      <c r="F33" s="107">
        <f>F30+F31+F32</f>
        <v>275.60000000000002</v>
      </c>
      <c r="G33" s="108">
        <f>SUM(G30:G32)</f>
        <v>4.4399999999999995</v>
      </c>
      <c r="H33" s="109">
        <f>SUM(H30:H32)</f>
        <v>2.42</v>
      </c>
      <c r="I33" s="110">
        <f>SUM(I30:I32)</f>
        <v>55.629999999999995</v>
      </c>
      <c r="J33" s="3"/>
      <c r="K33" s="3"/>
      <c r="L33" s="3"/>
      <c r="M33" s="3"/>
    </row>
    <row r="34" spans="1:13" ht="13.5" customHeight="1" thickBot="1" x14ac:dyDescent="0.3">
      <c r="A34" s="26"/>
      <c r="B34" s="48"/>
      <c r="C34" s="90"/>
      <c r="D34" s="91"/>
      <c r="E34" s="111">
        <f>E29+E33</f>
        <v>90.519999999999982</v>
      </c>
      <c r="F34" s="112"/>
      <c r="G34" s="113"/>
      <c r="H34" s="113"/>
      <c r="I34" s="114"/>
      <c r="J34" s="30"/>
      <c r="K34" s="30"/>
      <c r="L34" s="3"/>
      <c r="M34" s="3"/>
    </row>
    <row r="35" spans="1:13" ht="34.5" customHeight="1" x14ac:dyDescent="0.2">
      <c r="A35" s="27" t="s">
        <v>29</v>
      </c>
      <c r="B35" s="41" t="s">
        <v>53</v>
      </c>
      <c r="C35" s="53" t="s">
        <v>54</v>
      </c>
      <c r="D35" s="54" t="s">
        <v>51</v>
      </c>
      <c r="E35" s="55">
        <v>13.14</v>
      </c>
      <c r="F35" s="56">
        <v>144</v>
      </c>
      <c r="G35" s="57">
        <v>8.4</v>
      </c>
      <c r="H35" s="57">
        <v>9.1999999999999993</v>
      </c>
      <c r="I35" s="57">
        <v>6.6</v>
      </c>
      <c r="J35" s="3"/>
      <c r="K35" s="3"/>
      <c r="L35" s="3"/>
      <c r="M35" s="3"/>
    </row>
    <row r="36" spans="1:13" ht="15" customHeight="1" x14ac:dyDescent="0.2">
      <c r="A36" s="38"/>
      <c r="B36" s="41" t="s">
        <v>58</v>
      </c>
      <c r="C36" s="53" t="s">
        <v>56</v>
      </c>
      <c r="D36" s="54" t="s">
        <v>47</v>
      </c>
      <c r="E36" s="55">
        <v>7.9</v>
      </c>
      <c r="F36" s="56">
        <v>71.5</v>
      </c>
      <c r="G36" s="57">
        <v>1.36</v>
      </c>
      <c r="H36" s="57">
        <v>2.8</v>
      </c>
      <c r="I36" s="57">
        <v>10.24</v>
      </c>
      <c r="J36" s="3"/>
      <c r="K36" s="3"/>
      <c r="L36" s="3"/>
      <c r="M36" s="3"/>
    </row>
    <row r="37" spans="1:13" ht="15" customHeight="1" x14ac:dyDescent="0.2">
      <c r="A37" s="38"/>
      <c r="B37" s="41" t="s">
        <v>23</v>
      </c>
      <c r="C37" s="62" t="s">
        <v>1</v>
      </c>
      <c r="D37" s="63" t="s">
        <v>9</v>
      </c>
      <c r="E37" s="64">
        <v>2</v>
      </c>
      <c r="F37" s="65">
        <v>60</v>
      </c>
      <c r="G37" s="66">
        <v>7.0000000000000007E-2</v>
      </c>
      <c r="H37" s="66">
        <v>0.02</v>
      </c>
      <c r="I37" s="66">
        <v>15</v>
      </c>
      <c r="J37" s="3"/>
      <c r="K37" s="3"/>
      <c r="L37" s="3"/>
      <c r="M37" s="3"/>
    </row>
    <row r="38" spans="1:13" ht="15" customHeight="1" thickBot="1" x14ac:dyDescent="0.25">
      <c r="A38" s="38"/>
      <c r="B38" s="39"/>
      <c r="C38" s="67" t="s">
        <v>8</v>
      </c>
      <c r="D38" s="68">
        <v>20</v>
      </c>
      <c r="E38" s="69">
        <v>0.91</v>
      </c>
      <c r="F38" s="65">
        <v>46</v>
      </c>
      <c r="G38" s="66">
        <v>1.7</v>
      </c>
      <c r="H38" s="66">
        <v>0.3</v>
      </c>
      <c r="I38" s="66">
        <v>9</v>
      </c>
      <c r="J38" s="3"/>
      <c r="K38" s="3"/>
      <c r="L38" s="3"/>
      <c r="M38" s="3"/>
    </row>
    <row r="39" spans="1:13" ht="16.5" thickBot="1" x14ac:dyDescent="0.3">
      <c r="A39" s="13"/>
      <c r="B39" s="51"/>
      <c r="C39" s="88"/>
      <c r="D39" s="89"/>
      <c r="E39" s="106">
        <f>E35+E36+E37+E38</f>
        <v>23.95</v>
      </c>
      <c r="F39" s="115">
        <f>F35+F36+F37+F38</f>
        <v>321.5</v>
      </c>
      <c r="G39" s="116">
        <f>G35+G36+G37+G38</f>
        <v>11.53</v>
      </c>
      <c r="H39" s="106">
        <f>SUM(H35:H38)</f>
        <v>12.32</v>
      </c>
      <c r="I39" s="117">
        <f>SUM(I35:I38)</f>
        <v>40.840000000000003</v>
      </c>
    </row>
    <row r="40" spans="1:13" ht="31.5" x14ac:dyDescent="0.25">
      <c r="A40" s="19" t="s">
        <v>30</v>
      </c>
      <c r="B40" s="47" t="s">
        <v>60</v>
      </c>
      <c r="C40" s="81" t="s">
        <v>68</v>
      </c>
      <c r="D40" s="82" t="s">
        <v>26</v>
      </c>
      <c r="E40" s="81">
        <v>7.58</v>
      </c>
      <c r="F40" s="60">
        <v>8.3000000000000007</v>
      </c>
      <c r="G40" s="81">
        <v>1.44</v>
      </c>
      <c r="H40" s="81">
        <v>3.94</v>
      </c>
      <c r="I40" s="81">
        <v>8.74</v>
      </c>
    </row>
    <row r="41" spans="1:13" ht="15.75" x14ac:dyDescent="0.25">
      <c r="A41" s="19"/>
      <c r="B41" s="47" t="s">
        <v>43</v>
      </c>
      <c r="C41" s="81" t="s">
        <v>5</v>
      </c>
      <c r="D41" s="82" t="s">
        <v>50</v>
      </c>
      <c r="E41" s="81">
        <v>14.66</v>
      </c>
      <c r="F41" s="60">
        <v>214.2</v>
      </c>
      <c r="G41" s="81">
        <v>6.15</v>
      </c>
      <c r="H41" s="81">
        <v>16.3</v>
      </c>
      <c r="I41" s="81">
        <v>1.7</v>
      </c>
    </row>
    <row r="42" spans="1:13" ht="15.75" x14ac:dyDescent="0.25">
      <c r="A42" s="12"/>
      <c r="B42" s="41" t="s">
        <v>62</v>
      </c>
      <c r="C42" s="62" t="s">
        <v>2</v>
      </c>
      <c r="D42" s="63" t="s">
        <v>71</v>
      </c>
      <c r="E42" s="64">
        <v>2.9</v>
      </c>
      <c r="F42" s="65">
        <v>103.6</v>
      </c>
      <c r="G42" s="66">
        <v>1.7</v>
      </c>
      <c r="H42" s="66">
        <v>2.8</v>
      </c>
      <c r="I42" s="66">
        <v>17.39</v>
      </c>
    </row>
    <row r="43" spans="1:13" ht="15.75" x14ac:dyDescent="0.25">
      <c r="A43" s="12"/>
      <c r="B43" s="45"/>
      <c r="C43" s="67" t="s">
        <v>8</v>
      </c>
      <c r="D43" s="68">
        <v>20</v>
      </c>
      <c r="E43" s="69">
        <v>0.91</v>
      </c>
      <c r="F43" s="65">
        <v>45.6</v>
      </c>
      <c r="G43" s="66">
        <v>1.7</v>
      </c>
      <c r="H43" s="66">
        <v>0.3</v>
      </c>
      <c r="I43" s="66">
        <v>9</v>
      </c>
    </row>
    <row r="44" spans="1:13" ht="16.5" thickBot="1" x14ac:dyDescent="0.3">
      <c r="A44" s="12"/>
      <c r="B44" s="41" t="s">
        <v>23</v>
      </c>
      <c r="C44" s="62" t="s">
        <v>1</v>
      </c>
      <c r="D44" s="63" t="s">
        <v>9</v>
      </c>
      <c r="E44" s="64">
        <v>2</v>
      </c>
      <c r="F44" s="65">
        <v>60</v>
      </c>
      <c r="G44" s="66">
        <v>7.0000000000000007E-2</v>
      </c>
      <c r="H44" s="66">
        <v>0.02</v>
      </c>
      <c r="I44" s="66">
        <v>15</v>
      </c>
    </row>
    <row r="45" spans="1:13" ht="16.5" thickBot="1" x14ac:dyDescent="0.3">
      <c r="A45" s="28"/>
      <c r="B45" s="49"/>
      <c r="C45" s="85"/>
      <c r="D45" s="92"/>
      <c r="E45" s="105">
        <f>SUM(E40:E44)</f>
        <v>28.05</v>
      </c>
      <c r="F45" s="118">
        <f>F40+F41+F42+F43</f>
        <v>371.70000000000005</v>
      </c>
      <c r="G45" s="104">
        <f>SUM(G40:G44)</f>
        <v>11.059999999999999</v>
      </c>
      <c r="H45" s="104">
        <f>SUM(H40:H44)</f>
        <v>23.360000000000003</v>
      </c>
      <c r="I45" s="105">
        <f>SUM(I40:I44)</f>
        <v>51.83</v>
      </c>
    </row>
    <row r="46" spans="1:13" ht="16.5" thickBot="1" x14ac:dyDescent="0.3">
      <c r="B46" s="48"/>
      <c r="C46" s="93"/>
      <c r="D46" s="94"/>
      <c r="E46" s="119">
        <f>E39+E45</f>
        <v>52</v>
      </c>
      <c r="F46" s="120"/>
      <c r="G46" s="121"/>
      <c r="H46" s="121"/>
      <c r="I46" s="122"/>
    </row>
    <row r="47" spans="1:13" ht="31.5" customHeight="1" x14ac:dyDescent="0.2">
      <c r="A47" s="20" t="s">
        <v>35</v>
      </c>
      <c r="B47" s="42"/>
      <c r="C47" s="77" t="s">
        <v>64</v>
      </c>
      <c r="D47" s="63" t="s">
        <v>65</v>
      </c>
      <c r="E47" s="64">
        <v>11.74</v>
      </c>
      <c r="F47" s="86">
        <v>156</v>
      </c>
      <c r="G47" s="87">
        <v>3.87</v>
      </c>
      <c r="H47" s="87">
        <v>2.4</v>
      </c>
      <c r="I47" s="87">
        <v>27.83</v>
      </c>
    </row>
    <row r="48" spans="1:13" ht="15" customHeight="1" x14ac:dyDescent="0.2">
      <c r="A48" s="21"/>
      <c r="B48" s="41" t="s">
        <v>23</v>
      </c>
      <c r="C48" s="62" t="s">
        <v>1</v>
      </c>
      <c r="D48" s="63" t="s">
        <v>9</v>
      </c>
      <c r="E48" s="64">
        <v>2</v>
      </c>
      <c r="F48" s="65">
        <v>60</v>
      </c>
      <c r="G48" s="66">
        <v>7.0000000000000007E-2</v>
      </c>
      <c r="H48" s="66">
        <v>0.02</v>
      </c>
      <c r="I48" s="66">
        <v>15</v>
      </c>
    </row>
    <row r="49" spans="1:9" ht="15" customHeight="1" thickBot="1" x14ac:dyDescent="0.25">
      <c r="A49" s="21"/>
      <c r="B49" s="41"/>
      <c r="C49" s="67" t="s">
        <v>49</v>
      </c>
      <c r="D49" s="68">
        <v>113</v>
      </c>
      <c r="E49" s="64">
        <v>10.210000000000001</v>
      </c>
      <c r="F49" s="60">
        <v>45.2</v>
      </c>
      <c r="G49" s="61">
        <v>0.33</v>
      </c>
      <c r="H49" s="61"/>
      <c r="I49" s="61">
        <v>9.7200000000000006</v>
      </c>
    </row>
    <row r="50" spans="1:9" ht="13.5" customHeight="1" thickBot="1" x14ac:dyDescent="0.3">
      <c r="A50" s="21"/>
      <c r="B50" s="51"/>
      <c r="C50" s="88"/>
      <c r="D50" s="89"/>
      <c r="E50" s="106">
        <f>E49+E48+E47</f>
        <v>23.950000000000003</v>
      </c>
      <c r="F50" s="107">
        <f>F49+F48+F47</f>
        <v>261.2</v>
      </c>
      <c r="G50" s="115">
        <f>G49+G48+G47</f>
        <v>4.2700000000000005</v>
      </c>
      <c r="H50" s="107">
        <f>H47+H48+H49</f>
        <v>2.42</v>
      </c>
      <c r="I50" s="107">
        <f>I47+I48+I49</f>
        <v>52.55</v>
      </c>
    </row>
    <row r="51" spans="1:9" ht="16.5" thickBot="1" x14ac:dyDescent="0.3">
      <c r="A51" s="29"/>
      <c r="B51" s="46"/>
      <c r="C51" s="88"/>
      <c r="D51" s="89"/>
      <c r="E51" s="106">
        <f>E50+E45</f>
        <v>52</v>
      </c>
      <c r="F51" s="123"/>
      <c r="G51" s="124"/>
      <c r="H51" s="124"/>
      <c r="I51" s="125"/>
    </row>
    <row r="52" spans="1:9" ht="15.75" x14ac:dyDescent="0.25">
      <c r="A52" s="31" t="s">
        <v>31</v>
      </c>
      <c r="B52" s="47" t="s">
        <v>60</v>
      </c>
      <c r="C52" s="81" t="s">
        <v>68</v>
      </c>
      <c r="D52" s="82" t="s">
        <v>26</v>
      </c>
      <c r="E52" s="81">
        <v>7.58</v>
      </c>
      <c r="F52" s="60">
        <v>8.3000000000000007</v>
      </c>
      <c r="G52" s="81">
        <v>1.44</v>
      </c>
      <c r="H52" s="81">
        <v>3.94</v>
      </c>
      <c r="I52" s="81">
        <v>8.74</v>
      </c>
    </row>
    <row r="53" spans="1:9" ht="15" x14ac:dyDescent="0.2">
      <c r="A53" s="1"/>
      <c r="B53" s="47" t="s">
        <v>43</v>
      </c>
      <c r="C53" s="81" t="s">
        <v>5</v>
      </c>
      <c r="D53" s="82" t="s">
        <v>50</v>
      </c>
      <c r="E53" s="81">
        <v>14.66</v>
      </c>
      <c r="F53" s="60">
        <v>214.2</v>
      </c>
      <c r="G53" s="81">
        <v>6.15</v>
      </c>
      <c r="H53" s="81">
        <v>16.3</v>
      </c>
      <c r="I53" s="81">
        <v>1.7</v>
      </c>
    </row>
    <row r="54" spans="1:9" ht="15" x14ac:dyDescent="0.2">
      <c r="A54" s="1"/>
      <c r="B54" s="41" t="s">
        <v>62</v>
      </c>
      <c r="C54" s="62" t="s">
        <v>2</v>
      </c>
      <c r="D54" s="63" t="s">
        <v>71</v>
      </c>
      <c r="E54" s="64">
        <v>2.95</v>
      </c>
      <c r="F54" s="65">
        <v>103.6</v>
      </c>
      <c r="G54" s="66">
        <v>1.7</v>
      </c>
      <c r="H54" s="66">
        <v>2.8</v>
      </c>
      <c r="I54" s="66">
        <v>17.39</v>
      </c>
    </row>
    <row r="55" spans="1:9" ht="15" x14ac:dyDescent="0.2">
      <c r="A55" s="1"/>
      <c r="B55" s="45"/>
      <c r="C55" s="67" t="s">
        <v>8</v>
      </c>
      <c r="D55" s="68">
        <v>20</v>
      </c>
      <c r="E55" s="69">
        <v>0.91</v>
      </c>
      <c r="F55" s="65">
        <v>45.6</v>
      </c>
      <c r="G55" s="66">
        <v>1.7</v>
      </c>
      <c r="H55" s="66">
        <v>0.3</v>
      </c>
      <c r="I55" s="66">
        <v>9</v>
      </c>
    </row>
    <row r="56" spans="1:9" ht="15.75" thickBot="1" x14ac:dyDescent="0.25">
      <c r="A56" s="1"/>
      <c r="B56" s="41" t="s">
        <v>23</v>
      </c>
      <c r="C56" s="62" t="s">
        <v>1</v>
      </c>
      <c r="D56" s="63" t="s">
        <v>9</v>
      </c>
      <c r="E56" s="64">
        <v>2</v>
      </c>
      <c r="F56" s="65">
        <v>60</v>
      </c>
      <c r="G56" s="66">
        <v>7.0000000000000007E-2</v>
      </c>
      <c r="H56" s="66">
        <v>0.02</v>
      </c>
      <c r="I56" s="66">
        <v>15</v>
      </c>
    </row>
    <row r="57" spans="1:9" ht="16.5" thickBot="1" x14ac:dyDescent="0.3">
      <c r="A57" s="28"/>
      <c r="B57" s="51"/>
      <c r="C57" s="88"/>
      <c r="D57" s="89"/>
      <c r="E57" s="126">
        <f>SUM(E52:E56)</f>
        <v>28.1</v>
      </c>
      <c r="F57" s="103">
        <f>F55+F54+F53+F52</f>
        <v>371.7</v>
      </c>
      <c r="G57" s="104">
        <f>G52+G53+G54+G55+G56</f>
        <v>11.059999999999999</v>
      </c>
      <c r="H57" s="104">
        <f>H52+H53+H54+H55+H56</f>
        <v>23.360000000000003</v>
      </c>
      <c r="I57" s="105">
        <f>I52+I53+I54+I55+I56</f>
        <v>51.83</v>
      </c>
    </row>
    <row r="58" spans="1:9" ht="15" customHeight="1" x14ac:dyDescent="0.2">
      <c r="A58" s="131" t="s">
        <v>32</v>
      </c>
      <c r="B58" s="42" t="s">
        <v>72</v>
      </c>
      <c r="C58" s="95" t="s">
        <v>7</v>
      </c>
      <c r="D58" s="96" t="s">
        <v>55</v>
      </c>
      <c r="E58" s="55">
        <v>4.9000000000000004</v>
      </c>
      <c r="F58" s="86">
        <v>206</v>
      </c>
      <c r="G58" s="87">
        <v>4.2</v>
      </c>
      <c r="H58" s="87">
        <v>6.3</v>
      </c>
      <c r="I58" s="87">
        <v>10.050000000000001</v>
      </c>
    </row>
    <row r="59" spans="1:9" ht="15.75" thickBot="1" x14ac:dyDescent="0.25">
      <c r="A59" s="132"/>
      <c r="B59" s="41" t="s">
        <v>23</v>
      </c>
      <c r="C59" s="62" t="s">
        <v>1</v>
      </c>
      <c r="D59" s="63" t="s">
        <v>9</v>
      </c>
      <c r="E59" s="64">
        <v>2</v>
      </c>
      <c r="F59" s="65">
        <v>60</v>
      </c>
      <c r="G59" s="66">
        <v>7.0000000000000007E-2</v>
      </c>
      <c r="H59" s="66">
        <v>0.02</v>
      </c>
      <c r="I59" s="66">
        <v>15</v>
      </c>
    </row>
    <row r="60" spans="1:9" ht="16.5" thickBot="1" x14ac:dyDescent="0.3">
      <c r="A60" s="132"/>
      <c r="B60" s="51"/>
      <c r="C60" s="88"/>
      <c r="D60" s="89"/>
      <c r="E60" s="106">
        <f>E59+E58</f>
        <v>6.9</v>
      </c>
      <c r="F60" s="115">
        <f>F58+F59</f>
        <v>266</v>
      </c>
      <c r="G60" s="127">
        <f>G58+G59</f>
        <v>4.2700000000000005</v>
      </c>
      <c r="H60" s="127">
        <f>H58+H59</f>
        <v>6.3199999999999994</v>
      </c>
      <c r="I60" s="127">
        <f>I58+I59</f>
        <v>25.05</v>
      </c>
    </row>
    <row r="61" spans="1:9" ht="16.5" thickBot="1" x14ac:dyDescent="0.3">
      <c r="A61" s="133"/>
      <c r="B61" s="51"/>
      <c r="C61" s="88"/>
      <c r="D61" s="89"/>
      <c r="E61" s="124">
        <f>E57+E60</f>
        <v>35</v>
      </c>
      <c r="F61" s="123"/>
      <c r="G61" s="124"/>
      <c r="H61" s="124"/>
      <c r="I61" s="125"/>
    </row>
    <row r="62" spans="1:9" ht="15" customHeight="1" x14ac:dyDescent="0.2">
      <c r="A62" s="131" t="s">
        <v>33</v>
      </c>
      <c r="B62" s="47" t="s">
        <v>60</v>
      </c>
      <c r="C62" s="81" t="s">
        <v>61</v>
      </c>
      <c r="D62" s="82" t="s">
        <v>4</v>
      </c>
      <c r="E62" s="81">
        <v>11.07</v>
      </c>
      <c r="F62" s="60">
        <v>119.75</v>
      </c>
      <c r="G62" s="81">
        <v>2.06</v>
      </c>
      <c r="H62" s="81">
        <v>6.42</v>
      </c>
      <c r="I62" s="81">
        <v>11.29</v>
      </c>
    </row>
    <row r="63" spans="1:9" ht="15" customHeight="1" x14ac:dyDescent="0.2">
      <c r="A63" s="132"/>
      <c r="B63" s="47" t="s">
        <v>43</v>
      </c>
      <c r="C63" s="81" t="s">
        <v>5</v>
      </c>
      <c r="D63" s="82" t="s">
        <v>70</v>
      </c>
      <c r="E63" s="81">
        <v>17.89</v>
      </c>
      <c r="F63" s="60">
        <v>192.82</v>
      </c>
      <c r="G63" s="81">
        <v>7.4</v>
      </c>
      <c r="H63" s="81">
        <v>17.600000000000001</v>
      </c>
      <c r="I63" s="81">
        <v>2</v>
      </c>
    </row>
    <row r="64" spans="1:9" ht="12.75" customHeight="1" x14ac:dyDescent="0.2">
      <c r="A64" s="132"/>
      <c r="B64" s="41" t="s">
        <v>62</v>
      </c>
      <c r="C64" s="62" t="s">
        <v>2</v>
      </c>
      <c r="D64" s="63" t="s">
        <v>73</v>
      </c>
      <c r="E64" s="64">
        <v>4.0199999999999996</v>
      </c>
      <c r="F64" s="65">
        <v>142</v>
      </c>
      <c r="G64" s="66">
        <v>2.4</v>
      </c>
      <c r="H64" s="66">
        <v>3.9</v>
      </c>
      <c r="I64" s="66">
        <v>23.8</v>
      </c>
    </row>
    <row r="65" spans="1:9" ht="12.75" customHeight="1" x14ac:dyDescent="0.2">
      <c r="A65" s="132"/>
      <c r="B65" s="45" t="s">
        <v>58</v>
      </c>
      <c r="C65" s="58" t="s">
        <v>63</v>
      </c>
      <c r="D65" s="59" t="s">
        <v>26</v>
      </c>
      <c r="E65" s="58">
        <v>10.06</v>
      </c>
      <c r="F65" s="60">
        <v>111</v>
      </c>
      <c r="G65" s="61">
        <v>0.7</v>
      </c>
      <c r="H65" s="61"/>
      <c r="I65" s="61">
        <v>27</v>
      </c>
    </row>
    <row r="66" spans="1:9" ht="12.75" customHeight="1" x14ac:dyDescent="0.2">
      <c r="A66" s="132"/>
      <c r="B66" s="47"/>
      <c r="C66" s="69" t="s">
        <v>3</v>
      </c>
      <c r="D66" s="78" t="s">
        <v>25</v>
      </c>
      <c r="E66" s="69">
        <v>1.57</v>
      </c>
      <c r="F66" s="79">
        <v>56</v>
      </c>
      <c r="G66" s="80">
        <v>1.6</v>
      </c>
      <c r="H66" s="80">
        <v>0.6</v>
      </c>
      <c r="I66" s="80">
        <v>10.8</v>
      </c>
    </row>
    <row r="67" spans="1:9" ht="12.75" customHeight="1" thickBot="1" x14ac:dyDescent="0.25">
      <c r="A67" s="132"/>
      <c r="B67" s="42"/>
      <c r="C67" s="67" t="s">
        <v>8</v>
      </c>
      <c r="D67" s="68">
        <v>20</v>
      </c>
      <c r="E67" s="69">
        <v>0.91</v>
      </c>
      <c r="F67" s="65">
        <v>45.6</v>
      </c>
      <c r="G67" s="66">
        <v>1.7</v>
      </c>
      <c r="H67" s="66">
        <v>0.3</v>
      </c>
      <c r="I67" s="66">
        <v>9</v>
      </c>
    </row>
    <row r="68" spans="1:9" ht="13.5" customHeight="1" thickBot="1" x14ac:dyDescent="0.3">
      <c r="A68" s="133"/>
      <c r="B68" s="51"/>
      <c r="C68" s="88"/>
      <c r="D68" s="89"/>
      <c r="E68" s="126">
        <f>E62+E63+E64+E65+E66+E67</f>
        <v>45.52</v>
      </c>
      <c r="F68" s="103">
        <f>F62+F63+F64+F65+F66+F67</f>
        <v>667.17</v>
      </c>
      <c r="G68" s="104">
        <f>SUM(G62:G67)</f>
        <v>15.86</v>
      </c>
      <c r="H68" s="104">
        <f>SUM(H62:H67)</f>
        <v>28.820000000000004</v>
      </c>
      <c r="I68" s="105">
        <f>SUM(I62:I67)</f>
        <v>83.89</v>
      </c>
    </row>
    <row r="69" spans="1:9" ht="30" customHeight="1" x14ac:dyDescent="0.2">
      <c r="A69" s="134" t="s">
        <v>34</v>
      </c>
      <c r="B69" s="47"/>
      <c r="C69" s="81"/>
      <c r="D69" s="82"/>
      <c r="E69" s="81"/>
      <c r="F69" s="60"/>
      <c r="G69" s="81"/>
      <c r="H69" s="81"/>
      <c r="I69" s="81"/>
    </row>
    <row r="70" spans="1:9" ht="15" customHeight="1" x14ac:dyDescent="0.2">
      <c r="A70" s="135"/>
      <c r="B70" s="47" t="s">
        <v>43</v>
      </c>
      <c r="C70" s="81" t="s">
        <v>5</v>
      </c>
      <c r="D70" s="82" t="s">
        <v>69</v>
      </c>
      <c r="E70" s="81">
        <v>17.89</v>
      </c>
      <c r="F70" s="60">
        <v>192.82</v>
      </c>
      <c r="G70" s="81">
        <v>7.4</v>
      </c>
      <c r="H70" s="81">
        <v>17.600000000000001</v>
      </c>
      <c r="I70" s="81">
        <v>2</v>
      </c>
    </row>
    <row r="71" spans="1:9" ht="15" customHeight="1" x14ac:dyDescent="0.2">
      <c r="A71" s="135"/>
      <c r="B71" s="41" t="s">
        <v>62</v>
      </c>
      <c r="C71" s="62" t="s">
        <v>2</v>
      </c>
      <c r="D71" s="63" t="s">
        <v>77</v>
      </c>
      <c r="E71" s="64">
        <v>5</v>
      </c>
      <c r="F71" s="65">
        <v>176.6</v>
      </c>
      <c r="G71" s="66">
        <v>2.9</v>
      </c>
      <c r="H71" s="66">
        <v>4.84</v>
      </c>
      <c r="I71" s="66">
        <v>29.65</v>
      </c>
    </row>
    <row r="72" spans="1:9" ht="15" customHeight="1" x14ac:dyDescent="0.2">
      <c r="A72" s="135"/>
      <c r="B72" s="39" t="s">
        <v>75</v>
      </c>
      <c r="C72" s="67" t="s">
        <v>74</v>
      </c>
      <c r="D72" s="96" t="s">
        <v>76</v>
      </c>
      <c r="E72" s="97">
        <v>3.2</v>
      </c>
      <c r="F72" s="74">
        <v>62</v>
      </c>
      <c r="G72" s="75">
        <v>0.13</v>
      </c>
      <c r="H72" s="75">
        <v>0.02</v>
      </c>
      <c r="I72" s="75">
        <v>15</v>
      </c>
    </row>
    <row r="73" spans="1:9" ht="15.75" thickBot="1" x14ac:dyDescent="0.25">
      <c r="A73" s="135"/>
      <c r="B73" s="47"/>
      <c r="C73" s="67" t="s">
        <v>8</v>
      </c>
      <c r="D73" s="68">
        <v>20</v>
      </c>
      <c r="E73" s="69">
        <v>0.91</v>
      </c>
      <c r="F73" s="65">
        <v>45.6</v>
      </c>
      <c r="G73" s="66">
        <v>1.7</v>
      </c>
      <c r="H73" s="66">
        <v>0.3</v>
      </c>
      <c r="I73" s="66">
        <v>9</v>
      </c>
    </row>
    <row r="74" spans="1:9" ht="16.5" thickBot="1" x14ac:dyDescent="0.3">
      <c r="A74" s="136"/>
      <c r="B74" s="51"/>
      <c r="C74" s="88"/>
      <c r="D74" s="89"/>
      <c r="E74" s="106">
        <f>E70+E71+E72+E73</f>
        <v>27</v>
      </c>
      <c r="F74" s="127">
        <f>F70+F71+F72+F73</f>
        <v>477.02</v>
      </c>
      <c r="G74" s="124">
        <f>SUM(G69:G73)</f>
        <v>12.13</v>
      </c>
      <c r="H74" s="124">
        <f>SUM(H69:H73)</f>
        <v>22.76</v>
      </c>
      <c r="I74" s="125">
        <f>SUM(I69:I73)</f>
        <v>55.65</v>
      </c>
    </row>
    <row r="75" spans="1:9" ht="15" customHeight="1" x14ac:dyDescent="0.2">
      <c r="A75" s="131" t="s">
        <v>39</v>
      </c>
      <c r="B75" s="42" t="s">
        <v>40</v>
      </c>
      <c r="C75" s="95" t="s">
        <v>6</v>
      </c>
      <c r="D75" s="96" t="s">
        <v>36</v>
      </c>
      <c r="E75" s="55">
        <v>10.82</v>
      </c>
      <c r="F75" s="86">
        <v>304</v>
      </c>
      <c r="G75" s="87">
        <v>5.5</v>
      </c>
      <c r="H75" s="87">
        <v>4.99</v>
      </c>
      <c r="I75" s="87">
        <v>59.23</v>
      </c>
    </row>
    <row r="76" spans="1:9" ht="15" customHeight="1" x14ac:dyDescent="0.2">
      <c r="A76" s="132"/>
      <c r="B76" s="41" t="s">
        <v>41</v>
      </c>
      <c r="C76" s="62" t="s">
        <v>42</v>
      </c>
      <c r="D76" s="63" t="s">
        <v>36</v>
      </c>
      <c r="E76" s="64">
        <v>24.6</v>
      </c>
      <c r="F76" s="65">
        <v>299</v>
      </c>
      <c r="G76" s="66">
        <v>10.09</v>
      </c>
      <c r="H76" s="66">
        <v>11.1</v>
      </c>
      <c r="I76" s="66">
        <v>28.1</v>
      </c>
    </row>
    <row r="77" spans="1:9" ht="15" customHeight="1" x14ac:dyDescent="0.2">
      <c r="A77" s="132"/>
      <c r="B77" s="42" t="s">
        <v>72</v>
      </c>
      <c r="C77" s="95" t="s">
        <v>7</v>
      </c>
      <c r="D77" s="96" t="s">
        <v>55</v>
      </c>
      <c r="E77" s="55">
        <v>4.9000000000000004</v>
      </c>
      <c r="F77" s="86">
        <v>206</v>
      </c>
      <c r="G77" s="87">
        <v>4.2</v>
      </c>
      <c r="H77" s="87">
        <v>6.3</v>
      </c>
      <c r="I77" s="87">
        <v>10.050000000000001</v>
      </c>
    </row>
    <row r="78" spans="1:9" ht="15" customHeight="1" x14ac:dyDescent="0.2">
      <c r="A78" s="133"/>
      <c r="B78" s="41" t="s">
        <v>23</v>
      </c>
      <c r="C78" s="62" t="s">
        <v>1</v>
      </c>
      <c r="D78" s="63" t="s">
        <v>9</v>
      </c>
      <c r="E78" s="64">
        <v>2</v>
      </c>
      <c r="F78" s="65">
        <v>60</v>
      </c>
      <c r="G78" s="66">
        <v>7.0000000000000007E-2</v>
      </c>
      <c r="H78" s="66">
        <v>0.02</v>
      </c>
      <c r="I78" s="66">
        <v>15</v>
      </c>
    </row>
    <row r="79" spans="1:9" ht="12.75" customHeight="1" x14ac:dyDescent="0.2"/>
    <row r="80" spans="1:9" ht="12.75" customHeight="1" x14ac:dyDescent="0.2"/>
    <row r="81" spans="5:11" ht="12.75" customHeight="1" x14ac:dyDescent="0.2"/>
    <row r="82" spans="5:11" ht="12.75" customHeight="1" x14ac:dyDescent="0.2">
      <c r="J82" s="3"/>
      <c r="K82" s="3"/>
    </row>
    <row r="83" spans="5:11" ht="12.75" customHeight="1" x14ac:dyDescent="0.2">
      <c r="E83" s="128"/>
      <c r="J83" s="3"/>
      <c r="K83" s="3"/>
    </row>
    <row r="84" spans="5:11" ht="12.75" customHeight="1" x14ac:dyDescent="0.2">
      <c r="J84" s="3"/>
      <c r="K84" s="3"/>
    </row>
    <row r="85" spans="5:11" ht="12.75" customHeight="1" x14ac:dyDescent="0.2">
      <c r="J85" s="3"/>
      <c r="K85" s="3"/>
    </row>
    <row r="86" spans="5:11" ht="12.75" customHeight="1" x14ac:dyDescent="0.2"/>
    <row r="87" spans="5:11" ht="12.75" customHeight="1" x14ac:dyDescent="0.2"/>
    <row r="88" spans="5:11" ht="12.75" customHeight="1" x14ac:dyDescent="0.2"/>
  </sheetData>
  <mergeCells count="5">
    <mergeCell ref="B2:C2"/>
    <mergeCell ref="A58:A61"/>
    <mergeCell ref="A69:A74"/>
    <mergeCell ref="A62:A68"/>
    <mergeCell ref="A75:A78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2022-04-21T13:36:27Z</cp:lastPrinted>
  <dcterms:created xsi:type="dcterms:W3CDTF">1996-10-08T23:32:33Z</dcterms:created>
  <dcterms:modified xsi:type="dcterms:W3CDTF">2022-06-01T04:45:23Z</dcterms:modified>
</cp:coreProperties>
</file>