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8C9806D-33B4-4FB1-B909-0005193B1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9" i="1"/>
  <c r="E69" i="1"/>
  <c r="F57" i="1"/>
  <c r="E57" i="1"/>
  <c r="I50" i="1"/>
  <c r="H50" i="1"/>
  <c r="G50" i="1"/>
  <c r="F50" i="1"/>
  <c r="E50" i="1"/>
  <c r="E51" i="1" s="1"/>
  <c r="F45" i="1"/>
  <c r="E45" i="1"/>
  <c r="F39" i="1"/>
  <c r="E39" i="1"/>
  <c r="E46" i="1" s="1"/>
  <c r="E32" i="1"/>
  <c r="F28" i="1"/>
  <c r="E28" i="1"/>
  <c r="E33" i="1"/>
  <c r="F15" i="1"/>
  <c r="E15" i="1"/>
  <c r="F10" i="1"/>
  <c r="E10" i="1"/>
  <c r="I57" i="1"/>
  <c r="H57" i="1"/>
  <c r="G57" i="1"/>
  <c r="G39" i="1"/>
  <c r="F20" i="1"/>
  <c r="E20" i="1"/>
  <c r="G15" i="1"/>
  <c r="I60" i="1"/>
  <c r="H60" i="1"/>
  <c r="G60" i="1"/>
  <c r="F60" i="1"/>
  <c r="I15" i="1"/>
  <c r="H15" i="1"/>
  <c r="G75" i="1"/>
  <c r="H75" i="1"/>
  <c r="I75" i="1"/>
  <c r="G45" i="1"/>
  <c r="H45" i="1"/>
  <c r="I45" i="1"/>
  <c r="H39" i="1"/>
  <c r="I39" i="1"/>
  <c r="I32" i="1"/>
  <c r="H32" i="1"/>
  <c r="F32" i="1"/>
  <c r="G32" i="1"/>
  <c r="I69" i="1"/>
  <c r="H69" i="1"/>
  <c r="G69" i="1"/>
  <c r="E60" i="1"/>
  <c r="I28" i="1"/>
  <c r="H28" i="1"/>
  <c r="G28" i="1"/>
  <c r="I10" i="1"/>
  <c r="H10" i="1"/>
  <c r="G10" i="1"/>
  <c r="I20" i="1"/>
  <c r="H20" i="1"/>
  <c r="G20" i="1"/>
  <c r="E61" i="1"/>
</calcChain>
</file>

<file path=xl/sharedStrings.xml><?xml version="1.0" encoding="utf-8"?>
<sst xmlns="http://schemas.openxmlformats.org/spreadsheetml/2006/main" count="165" uniqueCount="79">
  <si>
    <t>Гречка отварная</t>
  </si>
  <si>
    <t>Чай с сахаром</t>
  </si>
  <si>
    <t>Батон</t>
  </si>
  <si>
    <t>250/10</t>
  </si>
  <si>
    <t>Гуляш из свинины</t>
  </si>
  <si>
    <t>Пирожок с повидлом</t>
  </si>
  <si>
    <t>Чай с сахаром и лимоном</t>
  </si>
  <si>
    <t>100/5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</si>
  <si>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</si>
  <si>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</si>
  <si>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</si>
  <si>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</si>
  <si>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</si>
  <si>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</si>
  <si>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</si>
  <si>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</si>
  <si>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</si>
  <si>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</si>
  <si>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</si>
  <si>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</si>
  <si>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</si>
  <si>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</si>
  <si>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</si>
  <si>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</si>
  <si>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</si>
  <si>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</si>
  <si>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</si>
  <si>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</si>
  <si>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</si>
  <si>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</si>
  <si>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</si>
  <si>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</si>
  <si>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</si>
  <si>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</si>
  <si>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</si>
  <si>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</si>
  <si>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</si>
  <si>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</si>
  <si>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100</t>
  </si>
  <si>
    <t>Пицца школьная</t>
  </si>
  <si>
    <t>250</t>
  </si>
  <si>
    <t>Завтрак и обед  компенсационно</t>
  </si>
  <si>
    <t>Сок</t>
  </si>
  <si>
    <t>45</t>
  </si>
  <si>
    <t>55</t>
  </si>
  <si>
    <t>302-2015</t>
  </si>
  <si>
    <t>82-2015</t>
  </si>
  <si>
    <t xml:space="preserve">Борщ из свеж.  Капус. Со смет. </t>
  </si>
  <si>
    <t>0,4</t>
  </si>
  <si>
    <t xml:space="preserve">Борщ из свеж.  Капус. </t>
  </si>
  <si>
    <t>413-2015</t>
  </si>
  <si>
    <t>124</t>
  </si>
  <si>
    <t>35/35</t>
  </si>
  <si>
    <t>25/25</t>
  </si>
  <si>
    <t>0,2</t>
  </si>
  <si>
    <t>Печенье</t>
  </si>
  <si>
    <t>30</t>
  </si>
  <si>
    <t>260-2015</t>
  </si>
  <si>
    <t>2-2015</t>
  </si>
  <si>
    <t>Бутерброд с вареньем</t>
  </si>
  <si>
    <t>25/20</t>
  </si>
  <si>
    <t>234-2015</t>
  </si>
  <si>
    <t>Биточки рыбн. Из филе минт.</t>
  </si>
  <si>
    <t>312-2015</t>
  </si>
  <si>
    <t>Картоф. Пюре</t>
  </si>
  <si>
    <t>200/15/7</t>
  </si>
  <si>
    <t>Яблоко</t>
  </si>
  <si>
    <t>421-2015</t>
  </si>
  <si>
    <t>Сдоба обыкновенная</t>
  </si>
  <si>
    <t>406-2015</t>
  </si>
  <si>
    <t>30/30</t>
  </si>
  <si>
    <t>95</t>
  </si>
  <si>
    <t>108</t>
  </si>
  <si>
    <t>Яблоко 2 шт</t>
  </si>
  <si>
    <t>92</t>
  </si>
  <si>
    <t>65/5</t>
  </si>
  <si>
    <t>104</t>
  </si>
  <si>
    <t xml:space="preserve">Яблоко 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</si>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</sst>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63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6" xfId="0" applyNumberFormat="1" applyFont="1" applyFill="1" applyBorder="1" applyAlignment="1" applyProtection="1">
      <alignment vertical="top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0" fillId="0" borderId="15" xfId="0" applyBorder="1"/>
    <xf numFmtId="0" fontId="4" fillId="0" borderId="0" xfId="45" applyFont="1" applyBorder="1" applyAlignment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6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9" xfId="0" applyFont="1" applyBorder="1" applyAlignment="1"/>
    <xf numFmtId="0" fontId="4" fillId="0" borderId="16" xfId="0" applyFont="1" applyBorder="1" applyAlignment="1"/>
    <xf numFmtId="0" fontId="4" fillId="0" borderId="21" xfId="0" applyFont="1" applyBorder="1" applyAlignment="1"/>
    <xf numFmtId="0" fontId="4" fillId="0" borderId="15" xfId="0" applyNumberFormat="1" applyFont="1" applyFill="1" applyBorder="1" applyAlignment="1" applyProtection="1"/>
    <xf numFmtId="0" fontId="4" fillId="0" borderId="15" xfId="0" applyFont="1" applyBorder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0" borderId="13" xfId="0" applyNumberFormat="1" applyFont="1" applyFill="1" applyBorder="1" applyAlignment="1" applyProtection="1">
      <alignment horizontal="center" vertical="top" wrapText="1"/>
    </xf>
    <xf numFmtId="0" fontId="4" fillId="2" borderId="22" xfId="0" applyFont="1" applyFill="1" applyBorder="1" applyAlignment="1" applyProtection="1">
      <protection locked="0"/>
    </xf>
    <xf numFmtId="2" fontId="6" fillId="2" borderId="19" xfId="0" applyNumberFormat="1" applyFont="1" applyFill="1" applyBorder="1" applyAlignment="1" applyProtection="1">
      <protection locked="0"/>
    </xf>
    <xf numFmtId="164" fontId="6" fillId="2" borderId="18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>
      <protection locked="0"/>
    </xf>
    <xf numFmtId="1" fontId="6" fillId="2" borderId="18" xfId="0" applyNumberFormat="1" applyFont="1" applyFill="1" applyBorder="1" applyAlignment="1" applyProtection="1">
      <protection locked="0"/>
    </xf>
    <xf numFmtId="2" fontId="6" fillId="2" borderId="17" xfId="0" applyNumberFormat="1" applyFont="1" applyFill="1" applyBorder="1" applyAlignment="1" applyProtection="1">
      <protection locked="0"/>
    </xf>
    <xf numFmtId="164" fontId="6" fillId="0" borderId="18" xfId="123" applyNumberFormat="1" applyFont="1" applyBorder="1" applyAlignment="1"/>
    <xf numFmtId="0" fontId="6" fillId="0" borderId="19" xfId="123" applyFont="1" applyBorder="1" applyAlignment="1"/>
    <xf numFmtId="0" fontId="6" fillId="0" borderId="17" xfId="123" applyFont="1" applyBorder="1" applyAlignment="1"/>
    <xf numFmtId="0" fontId="6" fillId="0" borderId="19" xfId="0" applyFont="1" applyBorder="1" applyAlignment="1"/>
    <xf numFmtId="2" fontId="6" fillId="0" borderId="19" xfId="0" applyNumberFormat="1" applyFont="1" applyBorder="1" applyAlignment="1"/>
    <xf numFmtId="1" fontId="6" fillId="0" borderId="18" xfId="0" applyNumberFormat="1" applyFont="1" applyBorder="1" applyAlignment="1"/>
    <xf numFmtId="2" fontId="6" fillId="0" borderId="2" xfId="0" applyNumberFormat="1" applyFont="1" applyBorder="1" applyAlignment="1"/>
    <xf numFmtId="2" fontId="6" fillId="0" borderId="3" xfId="0" applyNumberFormat="1" applyFont="1" applyBorder="1" applyAlignment="1"/>
    <xf numFmtId="2" fontId="6" fillId="0" borderId="24" xfId="179" applyNumberFormat="1" applyFont="1" applyBorder="1" applyAlignment="1"/>
    <xf numFmtId="0" fontId="6" fillId="0" borderId="25" xfId="179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164" fontId="6" fillId="0" borderId="18" xfId="0" applyNumberFormat="1" applyFont="1" applyBorder="1" applyAlignment="1"/>
    <xf numFmtId="164" fontId="6" fillId="0" borderId="19" xfId="0" applyNumberFormat="1" applyFont="1" applyBorder="1" applyAlignment="1"/>
    <xf numFmtId="2" fontId="6" fillId="0" borderId="17" xfId="0" applyNumberFormat="1" applyFont="1" applyBorder="1" applyAlignment="1"/>
    <xf numFmtId="2" fontId="6" fillId="0" borderId="19" xfId="0" applyNumberFormat="1" applyFont="1" applyFill="1" applyBorder="1" applyAlignment="1" applyProtection="1"/>
    <xf numFmtId="2" fontId="6" fillId="0" borderId="18" xfId="123" applyNumberFormat="1" applyFont="1" applyBorder="1" applyAlignment="1"/>
    <xf numFmtId="0" fontId="6" fillId="0" borderId="24" xfId="0" applyFont="1" applyBorder="1" applyAlignment="1"/>
    <xf numFmtId="2" fontId="6" fillId="0" borderId="24" xfId="0" applyNumberFormat="1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2" fontId="6" fillId="0" borderId="18" xfId="0" applyNumberFormat="1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2" fontId="6" fillId="0" borderId="19" xfId="123" applyNumberFormat="1" applyFont="1" applyBorder="1" applyAlignment="1"/>
    <xf numFmtId="0" fontId="8" fillId="2" borderId="16" xfId="0" applyFont="1" applyFill="1" applyBorder="1" applyAlignment="1"/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2" fontId="8" fillId="2" borderId="14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164" fontId="8" fillId="2" borderId="6" xfId="0" applyNumberFormat="1" applyFont="1" applyFill="1" applyBorder="1" applyAlignment="1" applyProtection="1">
      <protection locked="0"/>
    </xf>
    <xf numFmtId="0" fontId="8" fillId="0" borderId="16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1" fontId="8" fillId="2" borderId="14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20" xfId="0" applyFont="1" applyFill="1" applyBorder="1" applyAlignment="1" applyProtection="1">
      <protection locked="0"/>
    </xf>
    <xf numFmtId="0" fontId="8" fillId="0" borderId="20" xfId="0" applyNumberFormat="1" applyFont="1" applyFill="1" applyBorder="1" applyAlignment="1" applyProtection="1">
      <alignment horizontal="left"/>
    </xf>
    <xf numFmtId="0" fontId="8" fillId="0" borderId="20" xfId="0" applyNumberFormat="1" applyFont="1" applyFill="1" applyBorder="1" applyAlignment="1" applyProtection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2" fontId="8" fillId="2" borderId="6" xfId="0" applyNumberFormat="1" applyFont="1" applyFill="1" applyBorder="1" applyAlignment="1" applyProtection="1">
      <protection locked="0"/>
    </xf>
    <xf numFmtId="49" fontId="8" fillId="2" borderId="20" xfId="0" applyNumberFormat="1" applyFont="1" applyFill="1" applyBorder="1" applyAlignment="1" applyProtection="1">
      <protection locked="0"/>
    </xf>
    <xf numFmtId="2" fontId="8" fillId="2" borderId="20" xfId="0" applyNumberFormat="1" applyFont="1" applyFill="1" applyBorder="1" applyAlignment="1" applyProtection="1">
      <protection locked="0"/>
    </xf>
    <xf numFmtId="1" fontId="8" fillId="2" borderId="12" xfId="0" applyNumberFormat="1" applyFont="1" applyFill="1" applyBorder="1" applyAlignment="1" applyProtection="1">
      <protection locked="0"/>
    </xf>
    <xf numFmtId="0" fontId="8" fillId="0" borderId="20" xfId="159" applyFont="1" applyBorder="1" applyAlignment="1"/>
    <xf numFmtId="0" fontId="8" fillId="2" borderId="19" xfId="0" applyFont="1" applyFill="1" applyBorder="1" applyAlignment="1" applyProtection="1">
      <protection locked="0"/>
    </xf>
    <xf numFmtId="164" fontId="8" fillId="2" borderId="14" xfId="0" applyNumberFormat="1" applyFont="1" applyFill="1" applyBorder="1" applyAlignment="1" applyProtection="1">
      <protection locked="0"/>
    </xf>
    <xf numFmtId="49" fontId="8" fillId="0" borderId="20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6" xfId="0" applyFont="1" applyBorder="1" applyAlignment="1"/>
    <xf numFmtId="49" fontId="8" fillId="0" borderId="16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0" fontId="8" fillId="0" borderId="19" xfId="47" applyFont="1" applyBorder="1" applyAlignment="1"/>
    <xf numFmtId="49" fontId="8" fillId="0" borderId="19" xfId="47" applyNumberFormat="1" applyFont="1" applyBorder="1" applyAlignment="1"/>
    <xf numFmtId="0" fontId="8" fillId="0" borderId="19" xfId="123" applyFont="1" applyBorder="1" applyAlignment="1"/>
    <xf numFmtId="0" fontId="8" fillId="2" borderId="22" xfId="0" applyFont="1" applyFill="1" applyBorder="1" applyAlignment="1"/>
    <xf numFmtId="49" fontId="8" fillId="2" borderId="22" xfId="0" applyNumberFormat="1" applyFont="1" applyFill="1" applyBorder="1" applyAlignment="1" applyProtection="1">
      <protection locked="0"/>
    </xf>
    <xf numFmtId="2" fontId="8" fillId="2" borderId="22" xfId="0" applyNumberFormat="1" applyFont="1" applyFill="1" applyBorder="1" applyAlignment="1" applyProtection="1">
      <protection locked="0"/>
    </xf>
    <xf numFmtId="0" fontId="8" fillId="0" borderId="19" xfId="0" applyFont="1" applyBorder="1" applyAlignment="1"/>
    <xf numFmtId="49" fontId="8" fillId="0" borderId="19" xfId="0" applyNumberFormat="1" applyFont="1" applyBorder="1" applyAlignment="1"/>
    <xf numFmtId="0" fontId="8" fillId="0" borderId="24" xfId="179" applyFont="1" applyBorder="1" applyAlignment="1"/>
    <xf numFmtId="49" fontId="8" fillId="0" borderId="24" xfId="179" applyNumberFormat="1" applyFont="1" applyBorder="1" applyAlignment="1"/>
    <xf numFmtId="164" fontId="8" fillId="0" borderId="18" xfId="0" applyNumberFormat="1" applyFont="1" applyBorder="1" applyAlignment="1"/>
    <xf numFmtId="49" fontId="8" fillId="0" borderId="19" xfId="123" applyNumberFormat="1" applyFont="1" applyBorder="1" applyAlignment="1"/>
    <xf numFmtId="0" fontId="8" fillId="0" borderId="24" xfId="0" applyFont="1" applyBorder="1" applyAlignment="1"/>
    <xf numFmtId="49" fontId="8" fillId="0" borderId="24" xfId="0" applyNumberFormat="1" applyFont="1" applyBorder="1" applyAlignment="1"/>
    <xf numFmtId="0" fontId="8" fillId="2" borderId="1" xfId="0" applyFont="1" applyFill="1" applyBorder="1" applyAlignment="1"/>
    <xf numFmtId="2" fontId="8" fillId="0" borderId="18" xfId="0" applyNumberFormat="1" applyFont="1" applyBorder="1" applyAlignment="1"/>
    <xf numFmtId="0" fontId="8" fillId="0" borderId="18" xfId="0" applyFont="1" applyBorder="1" applyAlignment="1"/>
    <xf numFmtId="0" fontId="8" fillId="0" borderId="17" xfId="0" applyFont="1" applyBorder="1" applyAlignment="1"/>
    <xf numFmtId="0" fontId="8" fillId="2" borderId="2" xfId="0" applyFont="1" applyFill="1" applyBorder="1" applyAlignment="1"/>
    <xf numFmtId="49" fontId="8" fillId="2" borderId="2" xfId="0" applyNumberFormat="1" applyFont="1" applyFill="1" applyBorder="1" applyAlignment="1" applyProtection="1">
      <protection locked="0"/>
    </xf>
    <xf numFmtId="2" fontId="8" fillId="2" borderId="2" xfId="0" applyNumberFormat="1" applyFont="1" applyFill="1" applyBorder="1" applyAlignment="1" applyProtection="1">
      <protection locked="0"/>
    </xf>
    <xf numFmtId="164" fontId="8" fillId="2" borderId="27" xfId="0" applyNumberFormat="1" applyFont="1" applyFill="1" applyBorder="1" applyAlignment="1" applyProtection="1">
      <protection locked="0"/>
    </xf>
    <xf numFmtId="0" fontId="8" fillId="0" borderId="2" xfId="2" applyNumberFormat="1" applyFont="1" applyFill="1" applyBorder="1" applyAlignment="1" applyProtection="1"/>
    <xf numFmtId="0" fontId="8" fillId="2" borderId="22" xfId="0" applyFont="1" applyFill="1" applyBorder="1" applyAlignment="1" applyProtection="1">
      <protection locked="0"/>
    </xf>
    <xf numFmtId="1" fontId="8" fillId="2" borderId="13" xfId="0" applyNumberFormat="1" applyFont="1" applyFill="1" applyBorder="1" applyAlignment="1" applyProtection="1">
      <protection locked="0"/>
    </xf>
    <xf numFmtId="0" fontId="8" fillId="0" borderId="22" xfId="159" applyFont="1" applyBorder="1" applyAlignment="1"/>
    <xf numFmtId="49" fontId="8" fillId="0" borderId="1" xfId="0" applyNumberFormat="1" applyFont="1" applyBorder="1" applyAlignment="1"/>
    <xf numFmtId="0" fontId="0" fillId="2" borderId="14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4"/>
  <sheetViews>
    <sheetView tabSelected="1" workbookViewId="0">
      <selection activeCell="C87" sqref="C87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10</v>
      </c>
      <c r="B2" s="154"/>
      <c r="C2" s="155"/>
      <c r="D2" s="10" t="s">
        <v>11</v>
      </c>
      <c r="E2" s="7"/>
      <c r="F2" s="6"/>
      <c r="G2" s="6"/>
      <c r="H2" s="6" t="s">
        <v>12</v>
      </c>
      <c r="I2" s="8">
        <v>44650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40" t="s">
        <v>13</v>
      </c>
      <c r="B4" s="39" t="s">
        <v>14</v>
      </c>
      <c r="C4" s="39" t="s">
        <v>15</v>
      </c>
      <c r="D4" s="38" t="s">
        <v>16</v>
      </c>
      <c r="E4" s="39" t="s">
        <v>17</v>
      </c>
      <c r="F4" s="37" t="s">
        <v>18</v>
      </c>
      <c r="G4" s="39" t="s">
        <v>19</v>
      </c>
      <c r="H4" s="39" t="s">
        <v>20</v>
      </c>
      <c r="I4" s="36" t="s">
        <v>21</v>
      </c>
    </row>
    <row r="5" spans="1:9" ht="15.75" x14ac:dyDescent="0.25">
      <c r="A5" s="41" t="s">
        <v>22</v>
      </c>
      <c r="B5" s="46"/>
      <c r="C5" s="93" t="s">
        <v>55</v>
      </c>
      <c r="D5" s="94" t="s">
        <v>56</v>
      </c>
      <c r="E5" s="95">
        <v>5.49</v>
      </c>
      <c r="F5" s="96">
        <v>130.5</v>
      </c>
      <c r="G5" s="97">
        <v>2.13</v>
      </c>
      <c r="H5" s="97">
        <v>4.53</v>
      </c>
      <c r="I5" s="97">
        <v>20.309999999999999</v>
      </c>
    </row>
    <row r="6" spans="1:9" ht="15.75" x14ac:dyDescent="0.25">
      <c r="A6" s="15"/>
      <c r="B6" s="45" t="s">
        <v>57</v>
      </c>
      <c r="C6" s="98" t="s">
        <v>4</v>
      </c>
      <c r="D6" s="99" t="s">
        <v>52</v>
      </c>
      <c r="E6" s="100">
        <v>20.329999999999998</v>
      </c>
      <c r="F6" s="101">
        <v>216.3</v>
      </c>
      <c r="G6" s="102">
        <v>7.45</v>
      </c>
      <c r="H6" s="102">
        <v>19.73</v>
      </c>
      <c r="I6" s="102">
        <v>2.02</v>
      </c>
    </row>
    <row r="7" spans="1:9" ht="15.75" x14ac:dyDescent="0.25">
      <c r="A7" s="15"/>
      <c r="B7" s="45" t="s">
        <v>45</v>
      </c>
      <c r="C7" s="93" t="s">
        <v>0</v>
      </c>
      <c r="D7" s="94" t="s">
        <v>71</v>
      </c>
      <c r="E7" s="95">
        <v>5.89</v>
      </c>
      <c r="F7" s="103">
        <v>154.38</v>
      </c>
      <c r="G7" s="104">
        <v>5.44</v>
      </c>
      <c r="H7" s="104">
        <v>3.86</v>
      </c>
      <c r="I7" s="104">
        <v>24.47</v>
      </c>
    </row>
    <row r="8" spans="1:9" ht="15.75" x14ac:dyDescent="0.25">
      <c r="A8" s="15"/>
      <c r="B8" s="45"/>
      <c r="C8" s="105" t="s">
        <v>42</v>
      </c>
      <c r="D8" s="94" t="s">
        <v>54</v>
      </c>
      <c r="E8" s="95">
        <v>13</v>
      </c>
      <c r="F8" s="106">
        <v>90</v>
      </c>
      <c r="G8" s="107"/>
      <c r="H8" s="107"/>
      <c r="I8" s="107">
        <v>20</v>
      </c>
    </row>
    <row r="9" spans="1:9" ht="16.5" thickBot="1" x14ac:dyDescent="0.3">
      <c r="A9" s="15"/>
      <c r="B9" s="43"/>
      <c r="C9" s="108" t="s">
        <v>8</v>
      </c>
      <c r="D9" s="109">
        <v>20</v>
      </c>
      <c r="E9" s="110">
        <v>0.81</v>
      </c>
      <c r="F9" s="106">
        <v>45.6</v>
      </c>
      <c r="G9" s="107">
        <v>1.7</v>
      </c>
      <c r="H9" s="107">
        <v>0.3</v>
      </c>
      <c r="I9" s="107">
        <v>9</v>
      </c>
    </row>
    <row r="10" spans="1:9" s="2" customFormat="1" ht="16.5" thickBot="1" x14ac:dyDescent="0.3">
      <c r="A10" s="16"/>
      <c r="B10" s="48"/>
      <c r="C10" s="111"/>
      <c r="D10" s="112"/>
      <c r="E10" s="62">
        <f>E5+E6+E7+E8+E9</f>
        <v>45.52</v>
      </c>
      <c r="F10" s="63">
        <f>F5+F6+F7+F8+F9</f>
        <v>636.78000000000009</v>
      </c>
      <c r="G10" s="64">
        <f>SUM(G5:G9)</f>
        <v>16.72</v>
      </c>
      <c r="H10" s="64">
        <f>SUM(H5:H9)</f>
        <v>28.42</v>
      </c>
      <c r="I10" s="65">
        <f>SUM(I5:I9)</f>
        <v>75.8</v>
      </c>
    </row>
    <row r="11" spans="1:9" s="2" customFormat="1" ht="15.75" x14ac:dyDescent="0.25">
      <c r="A11" s="14" t="s">
        <v>24</v>
      </c>
      <c r="B11" s="45" t="s">
        <v>57</v>
      </c>
      <c r="C11" s="98" t="s">
        <v>4</v>
      </c>
      <c r="D11" s="99" t="s">
        <v>70</v>
      </c>
      <c r="E11" s="100">
        <v>17.420000000000002</v>
      </c>
      <c r="F11" s="101">
        <v>185.4</v>
      </c>
      <c r="G11" s="102">
        <v>6.39</v>
      </c>
      <c r="H11" s="102">
        <v>17</v>
      </c>
      <c r="I11" s="102">
        <v>1.73</v>
      </c>
    </row>
    <row r="12" spans="1:9" s="2" customFormat="1" ht="15.75" x14ac:dyDescent="0.25">
      <c r="A12" s="47"/>
      <c r="B12" s="45" t="s">
        <v>45</v>
      </c>
      <c r="C12" s="93" t="s">
        <v>0</v>
      </c>
      <c r="D12" s="94" t="s">
        <v>72</v>
      </c>
      <c r="E12" s="95">
        <v>6.77</v>
      </c>
      <c r="F12" s="113">
        <v>175.5</v>
      </c>
      <c r="G12" s="104">
        <v>6.19</v>
      </c>
      <c r="H12" s="104">
        <v>4.38</v>
      </c>
      <c r="I12" s="104">
        <v>27.82</v>
      </c>
    </row>
    <row r="13" spans="1:9" s="2" customFormat="1" ht="15.75" x14ac:dyDescent="0.25">
      <c r="A13" s="15"/>
      <c r="B13" s="45" t="s">
        <v>23</v>
      </c>
      <c r="C13" s="105" t="s">
        <v>1</v>
      </c>
      <c r="D13" s="94" t="s">
        <v>9</v>
      </c>
      <c r="E13" s="95">
        <v>2</v>
      </c>
      <c r="F13" s="106">
        <v>60</v>
      </c>
      <c r="G13" s="107">
        <v>7.0000000000000007E-2</v>
      </c>
      <c r="H13" s="107">
        <v>0.02</v>
      </c>
      <c r="I13" s="107">
        <v>15</v>
      </c>
    </row>
    <row r="14" spans="1:9" s="2" customFormat="1" ht="16.5" thickBot="1" x14ac:dyDescent="0.3">
      <c r="A14" s="15"/>
      <c r="B14" s="43"/>
      <c r="C14" s="108" t="s">
        <v>8</v>
      </c>
      <c r="D14" s="109">
        <v>20</v>
      </c>
      <c r="E14" s="110">
        <v>0.81</v>
      </c>
      <c r="F14" s="106">
        <v>45.6</v>
      </c>
      <c r="G14" s="107">
        <v>1.7</v>
      </c>
      <c r="H14" s="107">
        <v>0.3</v>
      </c>
      <c r="I14" s="107">
        <v>9</v>
      </c>
    </row>
    <row r="15" spans="1:9" ht="16.5" thickBot="1" x14ac:dyDescent="0.3">
      <c r="A15" s="15"/>
      <c r="B15" s="48"/>
      <c r="C15" s="118"/>
      <c r="D15" s="112"/>
      <c r="E15" s="62">
        <f>E11+E12+E13+E14</f>
        <v>27</v>
      </c>
      <c r="F15" s="66">
        <f>F11+F12+F13+F14</f>
        <v>466.5</v>
      </c>
      <c r="G15" s="66">
        <f>G11+G12+G13+G14</f>
        <v>14.35</v>
      </c>
      <c r="H15" s="66">
        <f>H11+H12+H13+H14</f>
        <v>21.7</v>
      </c>
      <c r="I15" s="66">
        <f>I11+I12+I13+I14</f>
        <v>53.55</v>
      </c>
    </row>
    <row r="16" spans="1:9" ht="31.5" x14ac:dyDescent="0.25">
      <c r="A16" s="17" t="s">
        <v>41</v>
      </c>
      <c r="B16" s="45" t="s">
        <v>23</v>
      </c>
      <c r="C16" s="105" t="s">
        <v>1</v>
      </c>
      <c r="D16" s="94" t="s">
        <v>9</v>
      </c>
      <c r="E16" s="95">
        <v>2</v>
      </c>
      <c r="F16" s="106">
        <v>60</v>
      </c>
      <c r="G16" s="107">
        <v>7.0000000000000007E-2</v>
      </c>
      <c r="H16" s="107">
        <v>0.02</v>
      </c>
      <c r="I16" s="107">
        <v>15</v>
      </c>
    </row>
    <row r="17" spans="1:15" ht="16.5" thickBot="1" x14ac:dyDescent="0.3">
      <c r="A17" s="41"/>
      <c r="B17" s="44" t="s">
        <v>58</v>
      </c>
      <c r="C17" s="93" t="s">
        <v>59</v>
      </c>
      <c r="D17" s="94" t="s">
        <v>60</v>
      </c>
      <c r="E17" s="100">
        <v>5</v>
      </c>
      <c r="F17" s="119">
        <v>156</v>
      </c>
      <c r="G17" s="100">
        <v>2.4</v>
      </c>
      <c r="H17" s="100">
        <v>3.87</v>
      </c>
      <c r="I17" s="100">
        <v>27.83</v>
      </c>
    </row>
    <row r="18" spans="1:15" ht="15.75" x14ac:dyDescent="0.25">
      <c r="A18" s="15"/>
      <c r="B18" s="45"/>
      <c r="C18" s="110"/>
      <c r="D18" s="120"/>
      <c r="E18" s="110"/>
      <c r="F18" s="121"/>
      <c r="G18" s="122"/>
      <c r="H18" s="122"/>
      <c r="I18" s="122"/>
    </row>
    <row r="19" spans="1:15" ht="16.5" thickBot="1" x14ac:dyDescent="0.3">
      <c r="A19" s="15"/>
      <c r="B19" s="43"/>
      <c r="C19" s="108"/>
      <c r="D19" s="114"/>
      <c r="E19" s="115"/>
      <c r="F19" s="116"/>
      <c r="G19" s="117"/>
      <c r="H19" s="117"/>
      <c r="I19" s="117"/>
    </row>
    <row r="20" spans="1:15" s="2" customFormat="1" ht="16.5" thickBot="1" x14ac:dyDescent="0.3">
      <c r="A20" s="18"/>
      <c r="B20" s="48"/>
      <c r="C20" s="111"/>
      <c r="D20" s="112"/>
      <c r="E20" s="62">
        <f>E16+E17+E18</f>
        <v>7</v>
      </c>
      <c r="F20" s="63">
        <f>F16+F17+F18</f>
        <v>216</v>
      </c>
      <c r="G20" s="62">
        <f>SUM(G16:G19)</f>
        <v>2.4699999999999998</v>
      </c>
      <c r="H20" s="62">
        <f>SUM(H16:H19)</f>
        <v>3.89</v>
      </c>
      <c r="I20" s="67">
        <f>SUM(I16:I19)</f>
        <v>42.83</v>
      </c>
    </row>
    <row r="21" spans="1:15" ht="27" customHeight="1" x14ac:dyDescent="0.2">
      <c r="A21" s="23" t="s">
        <v>29</v>
      </c>
      <c r="B21" s="52" t="s">
        <v>46</v>
      </c>
      <c r="C21" s="123" t="s">
        <v>47</v>
      </c>
      <c r="D21" s="124" t="s">
        <v>3</v>
      </c>
      <c r="E21" s="123">
        <v>8.34</v>
      </c>
      <c r="F21" s="96">
        <v>103.75</v>
      </c>
      <c r="G21" s="123">
        <v>1.8</v>
      </c>
      <c r="H21" s="123">
        <v>4.92</v>
      </c>
      <c r="I21" s="123">
        <v>10.93</v>
      </c>
    </row>
    <row r="22" spans="1:15" ht="27" customHeight="1" x14ac:dyDescent="0.2">
      <c r="A22" s="60"/>
      <c r="B22" s="52" t="s">
        <v>61</v>
      </c>
      <c r="C22" s="123" t="s">
        <v>62</v>
      </c>
      <c r="D22" s="124" t="s">
        <v>7</v>
      </c>
      <c r="E22" s="123">
        <v>23.39</v>
      </c>
      <c r="F22" s="96">
        <v>176.27</v>
      </c>
      <c r="G22" s="123">
        <v>12.67</v>
      </c>
      <c r="H22" s="123">
        <v>7.47</v>
      </c>
      <c r="I22" s="123">
        <v>14.53</v>
      </c>
    </row>
    <row r="23" spans="1:15" ht="12.75" customHeight="1" x14ac:dyDescent="0.2">
      <c r="A23" s="24"/>
      <c r="B23" s="49" t="s">
        <v>63</v>
      </c>
      <c r="C23" s="125" t="s">
        <v>64</v>
      </c>
      <c r="D23" s="126" t="s">
        <v>72</v>
      </c>
      <c r="E23" s="125">
        <v>7.76</v>
      </c>
      <c r="F23" s="96">
        <v>98.82</v>
      </c>
      <c r="G23" s="97">
        <v>2.2000000000000002</v>
      </c>
      <c r="H23" s="97">
        <v>3.46</v>
      </c>
      <c r="I23" s="97">
        <v>14.72</v>
      </c>
    </row>
    <row r="24" spans="1:15" ht="12.75" customHeight="1" x14ac:dyDescent="0.2">
      <c r="A24" s="24"/>
      <c r="B24" s="49" t="s">
        <v>23</v>
      </c>
      <c r="C24" s="125" t="s">
        <v>6</v>
      </c>
      <c r="D24" s="126" t="s">
        <v>65</v>
      </c>
      <c r="E24" s="125">
        <v>3.2</v>
      </c>
      <c r="F24" s="96">
        <v>62</v>
      </c>
      <c r="G24" s="97">
        <v>0.13</v>
      </c>
      <c r="H24" s="97">
        <v>0.02</v>
      </c>
      <c r="I24" s="97">
        <v>15.2</v>
      </c>
    </row>
    <row r="25" spans="1:15" ht="12.75" customHeight="1" x14ac:dyDescent="0.2">
      <c r="A25" s="24"/>
      <c r="B25" s="49"/>
      <c r="C25" s="125" t="s">
        <v>73</v>
      </c>
      <c r="D25" s="126" t="s">
        <v>26</v>
      </c>
      <c r="E25" s="100">
        <v>17</v>
      </c>
      <c r="F25" s="119">
        <v>94</v>
      </c>
      <c r="G25" s="102">
        <v>0.8</v>
      </c>
      <c r="H25" s="102">
        <v>0.8</v>
      </c>
      <c r="I25" s="102">
        <v>19.600000000000001</v>
      </c>
    </row>
    <row r="26" spans="1:15" ht="12.75" customHeight="1" x14ac:dyDescent="0.2">
      <c r="A26" s="24"/>
      <c r="B26" s="52"/>
      <c r="C26" s="110" t="s">
        <v>2</v>
      </c>
      <c r="D26" s="120" t="s">
        <v>25</v>
      </c>
      <c r="E26" s="110">
        <v>1.31</v>
      </c>
      <c r="F26" s="121">
        <v>56</v>
      </c>
      <c r="G26" s="122">
        <v>1.6</v>
      </c>
      <c r="H26" s="122">
        <v>0.6</v>
      </c>
      <c r="I26" s="122">
        <v>10.8</v>
      </c>
    </row>
    <row r="27" spans="1:15" ht="12.75" customHeight="1" thickBot="1" x14ac:dyDescent="0.25">
      <c r="A27" s="24"/>
      <c r="B27" s="46"/>
      <c r="C27" s="108" t="s">
        <v>8</v>
      </c>
      <c r="D27" s="109">
        <v>20</v>
      </c>
      <c r="E27" s="110">
        <v>0.81</v>
      </c>
      <c r="F27" s="106">
        <v>45.6</v>
      </c>
      <c r="G27" s="107">
        <v>1.7</v>
      </c>
      <c r="H27" s="107">
        <v>0.3</v>
      </c>
      <c r="I27" s="107">
        <v>9</v>
      </c>
    </row>
    <row r="28" spans="1:15" s="2" customFormat="1" ht="13.5" customHeight="1" thickBot="1" x14ac:dyDescent="0.3">
      <c r="A28" s="24"/>
      <c r="B28" s="55"/>
      <c r="C28" s="127"/>
      <c r="D28" s="128"/>
      <c r="E28" s="62">
        <f>E21+E22+E23+E24+E25+E26+E27</f>
        <v>61.810000000000009</v>
      </c>
      <c r="F28" s="68">
        <f>F21+F22+F23+F24+F25+F26+F27</f>
        <v>636.43999999999994</v>
      </c>
      <c r="G28" s="69">
        <f>SUM(G21:G27)</f>
        <v>20.900000000000002</v>
      </c>
      <c r="H28" s="69">
        <f>SUM(H21:H27)</f>
        <v>17.570000000000004</v>
      </c>
      <c r="I28" s="70">
        <f>SUM(I21:I27)</f>
        <v>94.779999999999987</v>
      </c>
    </row>
    <row r="29" spans="1:15" ht="38.25" customHeight="1" x14ac:dyDescent="0.2">
      <c r="A29" s="25" t="s">
        <v>28</v>
      </c>
      <c r="B29" s="46"/>
      <c r="C29" s="93" t="s">
        <v>42</v>
      </c>
      <c r="D29" s="94" t="s">
        <v>48</v>
      </c>
      <c r="E29" s="95">
        <v>26</v>
      </c>
      <c r="F29" s="103">
        <v>180</v>
      </c>
      <c r="G29" s="104"/>
      <c r="H29" s="104"/>
      <c r="I29" s="104">
        <v>40</v>
      </c>
    </row>
    <row r="30" spans="1:15" ht="15" customHeight="1" x14ac:dyDescent="0.2">
      <c r="A30" s="26"/>
      <c r="B30" s="46" t="s">
        <v>67</v>
      </c>
      <c r="C30" s="130" t="s">
        <v>68</v>
      </c>
      <c r="D30" s="131" t="s">
        <v>27</v>
      </c>
      <c r="E30" s="132">
        <v>2.71</v>
      </c>
      <c r="F30" s="103">
        <v>131</v>
      </c>
      <c r="G30" s="104">
        <v>3.88</v>
      </c>
      <c r="H30" s="104">
        <v>2.36</v>
      </c>
      <c r="I30" s="104">
        <v>23.55</v>
      </c>
    </row>
    <row r="31" spans="1:15" ht="15.75" thickBot="1" x14ac:dyDescent="0.25">
      <c r="A31" s="26"/>
      <c r="B31" s="45"/>
      <c r="C31" s="108"/>
      <c r="D31" s="109"/>
      <c r="E31" s="110"/>
      <c r="F31" s="106"/>
      <c r="G31" s="107"/>
      <c r="H31" s="107"/>
      <c r="I31" s="107"/>
    </row>
    <row r="32" spans="1:15" ht="13.5" customHeight="1" thickBot="1" x14ac:dyDescent="0.3">
      <c r="A32" s="26"/>
      <c r="B32" s="55"/>
      <c r="C32" s="133"/>
      <c r="D32" s="134"/>
      <c r="E32" s="72">
        <f>E29+E30</f>
        <v>28.71</v>
      </c>
      <c r="F32" s="73">
        <f>SUM(F29:F31)</f>
        <v>311</v>
      </c>
      <c r="G32" s="74">
        <f>SUM(G29:G31)</f>
        <v>3.88</v>
      </c>
      <c r="H32" s="74">
        <f>SUM(H29:H31)</f>
        <v>2.36</v>
      </c>
      <c r="I32" s="75">
        <f>SUM(I29:I31)</f>
        <v>63.55</v>
      </c>
      <c r="J32" s="3"/>
      <c r="K32" s="3"/>
      <c r="L32" s="3"/>
      <c r="M32" s="3"/>
      <c r="N32" s="3"/>
      <c r="O32" s="3"/>
    </row>
    <row r="33" spans="1:15" ht="13.5" customHeight="1" thickBot="1" x14ac:dyDescent="0.3">
      <c r="A33" s="27"/>
      <c r="B33" s="53"/>
      <c r="C33" s="135"/>
      <c r="D33" s="136"/>
      <c r="E33" s="76">
        <f>E28+E32</f>
        <v>90.52000000000001</v>
      </c>
      <c r="F33" s="77"/>
      <c r="G33" s="78"/>
      <c r="H33" s="78"/>
      <c r="I33" s="79"/>
      <c r="J33" s="32"/>
      <c r="K33" s="32"/>
      <c r="L33" s="32"/>
      <c r="M33" s="32"/>
      <c r="N33" s="3"/>
      <c r="O33" s="3"/>
    </row>
    <row r="34" spans="1:15" ht="34.5" customHeight="1" x14ac:dyDescent="0.2">
      <c r="A34" s="28" t="s">
        <v>30</v>
      </c>
      <c r="B34" s="45" t="s">
        <v>57</v>
      </c>
      <c r="C34" s="98" t="s">
        <v>4</v>
      </c>
      <c r="D34" s="99" t="s">
        <v>53</v>
      </c>
      <c r="E34" s="100">
        <v>14.52</v>
      </c>
      <c r="F34" s="101">
        <v>154.5</v>
      </c>
      <c r="G34" s="102">
        <v>5.32</v>
      </c>
      <c r="H34" s="102">
        <v>14.09</v>
      </c>
      <c r="I34" s="102">
        <v>1.44</v>
      </c>
      <c r="J34" s="3"/>
      <c r="K34" s="3"/>
      <c r="L34" s="3"/>
      <c r="M34" s="3"/>
      <c r="N34" s="3"/>
      <c r="O34" s="3"/>
    </row>
    <row r="35" spans="1:15" ht="15" customHeight="1" x14ac:dyDescent="0.2">
      <c r="A35" s="42"/>
      <c r="B35" s="45" t="s">
        <v>45</v>
      </c>
      <c r="C35" s="93" t="s">
        <v>0</v>
      </c>
      <c r="D35" s="94" t="s">
        <v>78</v>
      </c>
      <c r="E35" s="95">
        <v>6.88</v>
      </c>
      <c r="F35" s="113">
        <v>175.5</v>
      </c>
      <c r="G35" s="104">
        <v>6.19</v>
      </c>
      <c r="H35" s="104">
        <v>4.38</v>
      </c>
      <c r="I35" s="104">
        <v>27.82</v>
      </c>
      <c r="J35" s="3"/>
      <c r="K35" s="3"/>
      <c r="L35" s="3"/>
      <c r="M35" s="3"/>
      <c r="N35" s="3"/>
      <c r="O35" s="3"/>
    </row>
    <row r="36" spans="1:15" ht="15" customHeight="1" x14ac:dyDescent="0.2">
      <c r="A36" s="42"/>
      <c r="B36" s="45" t="s">
        <v>23</v>
      </c>
      <c r="C36" s="105" t="s">
        <v>1</v>
      </c>
      <c r="D36" s="94" t="s">
        <v>9</v>
      </c>
      <c r="E36" s="95">
        <v>2</v>
      </c>
      <c r="F36" s="106">
        <v>60</v>
      </c>
      <c r="G36" s="107">
        <v>7.0000000000000007E-2</v>
      </c>
      <c r="H36" s="107">
        <v>0.02</v>
      </c>
      <c r="I36" s="107">
        <v>15</v>
      </c>
      <c r="J36" s="3"/>
      <c r="K36" s="3"/>
      <c r="L36" s="3"/>
      <c r="M36" s="3"/>
      <c r="N36" s="3"/>
      <c r="O36" s="3"/>
    </row>
    <row r="37" spans="1:15" ht="15" customHeight="1" x14ac:dyDescent="0.2">
      <c r="A37" s="42"/>
      <c r="B37" s="43"/>
      <c r="C37" s="108" t="s">
        <v>8</v>
      </c>
      <c r="D37" s="109">
        <v>20</v>
      </c>
      <c r="E37" s="110">
        <v>0.81</v>
      </c>
      <c r="F37" s="106">
        <v>45.6</v>
      </c>
      <c r="G37" s="107">
        <v>1.7</v>
      </c>
      <c r="H37" s="107">
        <v>0.3</v>
      </c>
      <c r="I37" s="107">
        <v>9</v>
      </c>
      <c r="J37" s="3"/>
      <c r="K37" s="3"/>
      <c r="L37" s="3"/>
      <c r="M37" s="3"/>
      <c r="N37" s="3"/>
      <c r="O37" s="3"/>
    </row>
    <row r="38" spans="1:15" ht="12.75" customHeight="1" thickBot="1" x14ac:dyDescent="0.25">
      <c r="A38" s="22"/>
      <c r="B38" s="43"/>
      <c r="C38" s="108"/>
      <c r="D38" s="114"/>
      <c r="E38" s="115"/>
      <c r="F38" s="116"/>
      <c r="G38" s="117"/>
      <c r="H38" s="117"/>
      <c r="I38" s="117"/>
    </row>
    <row r="39" spans="1:15" ht="16.5" thickBot="1" x14ac:dyDescent="0.3">
      <c r="A39" s="13"/>
      <c r="B39" s="55"/>
      <c r="C39" s="133"/>
      <c r="D39" s="134"/>
      <c r="E39" s="72">
        <f>E37+E36+E35+E34</f>
        <v>24.21</v>
      </c>
      <c r="F39" s="80">
        <f>F34+F35+F36+F37</f>
        <v>435.6</v>
      </c>
      <c r="G39" s="81">
        <f>G34+G35+G36+G37</f>
        <v>13.280000000000001</v>
      </c>
      <c r="H39" s="72">
        <f>SUM(H34:H38)</f>
        <v>18.79</v>
      </c>
      <c r="I39" s="82">
        <f>SUM(I34:I38)</f>
        <v>53.260000000000005</v>
      </c>
    </row>
    <row r="40" spans="1:15" ht="31.5" x14ac:dyDescent="0.25">
      <c r="A40" s="19" t="s">
        <v>31</v>
      </c>
      <c r="B40" s="52" t="s">
        <v>46</v>
      </c>
      <c r="C40" s="123" t="s">
        <v>49</v>
      </c>
      <c r="D40" s="124" t="s">
        <v>26</v>
      </c>
      <c r="E40" s="123">
        <v>5.39</v>
      </c>
      <c r="F40" s="96">
        <v>103.75</v>
      </c>
      <c r="G40" s="123">
        <v>1.8</v>
      </c>
      <c r="H40" s="123">
        <v>4.92</v>
      </c>
      <c r="I40" s="123">
        <v>10.93</v>
      </c>
    </row>
    <row r="41" spans="1:15" ht="15.75" x14ac:dyDescent="0.25">
      <c r="A41" s="19"/>
      <c r="B41" s="52" t="s">
        <v>61</v>
      </c>
      <c r="C41" s="123" t="s">
        <v>62</v>
      </c>
      <c r="D41" s="126" t="s">
        <v>27</v>
      </c>
      <c r="E41" s="123">
        <v>10.7</v>
      </c>
      <c r="F41" s="96">
        <v>88.13</v>
      </c>
      <c r="G41" s="123">
        <v>6.33</v>
      </c>
      <c r="H41" s="123">
        <v>3.73</v>
      </c>
      <c r="I41" s="123">
        <v>7.27</v>
      </c>
    </row>
    <row r="42" spans="1:15" ht="15.75" x14ac:dyDescent="0.25">
      <c r="A42" s="12"/>
      <c r="B42" s="49" t="s">
        <v>63</v>
      </c>
      <c r="C42" s="125" t="s">
        <v>64</v>
      </c>
      <c r="D42" s="126" t="s">
        <v>51</v>
      </c>
      <c r="E42" s="125">
        <v>8.89</v>
      </c>
      <c r="F42" s="96">
        <v>113.46</v>
      </c>
      <c r="G42" s="97">
        <v>2.5299999999999998</v>
      </c>
      <c r="H42" s="97">
        <v>3.97</v>
      </c>
      <c r="I42" s="97">
        <v>16.899999999999999</v>
      </c>
    </row>
    <row r="43" spans="1:15" ht="15.75" x14ac:dyDescent="0.25">
      <c r="A43" s="12"/>
      <c r="B43" s="45" t="s">
        <v>23</v>
      </c>
      <c r="C43" s="105" t="s">
        <v>1</v>
      </c>
      <c r="D43" s="94" t="s">
        <v>9</v>
      </c>
      <c r="E43" s="95">
        <v>2</v>
      </c>
      <c r="F43" s="106">
        <v>60</v>
      </c>
      <c r="G43" s="107">
        <v>7.0000000000000007E-2</v>
      </c>
      <c r="H43" s="107">
        <v>0.02</v>
      </c>
      <c r="I43" s="107">
        <v>15</v>
      </c>
    </row>
    <row r="44" spans="1:15" ht="16.5" thickBot="1" x14ac:dyDescent="0.3">
      <c r="A44" s="12"/>
      <c r="B44" s="49"/>
      <c r="C44" s="108" t="s">
        <v>8</v>
      </c>
      <c r="D44" s="109">
        <v>20</v>
      </c>
      <c r="E44" s="110">
        <v>0.81</v>
      </c>
      <c r="F44" s="106">
        <v>45.6</v>
      </c>
      <c r="G44" s="107">
        <v>1.7</v>
      </c>
      <c r="H44" s="107">
        <v>0.3</v>
      </c>
      <c r="I44" s="107">
        <v>9</v>
      </c>
    </row>
    <row r="45" spans="1:15" ht="16.5" thickBot="1" x14ac:dyDescent="0.3">
      <c r="A45" s="29"/>
      <c r="B45" s="54"/>
      <c r="C45" s="129"/>
      <c r="D45" s="138"/>
      <c r="E45" s="83">
        <f>E44+E43+E42+E41+E40</f>
        <v>27.79</v>
      </c>
      <c r="F45" s="84">
        <f>F44+F43+F42+F41+F40</f>
        <v>410.94</v>
      </c>
      <c r="G45" s="69">
        <f>SUM(G40:G44)</f>
        <v>12.43</v>
      </c>
      <c r="H45" s="69">
        <f>SUM(H40:H44)</f>
        <v>12.940000000000001</v>
      </c>
      <c r="I45" s="70">
        <f>SUM(I40:I44)</f>
        <v>59.099999999999994</v>
      </c>
    </row>
    <row r="46" spans="1:15" ht="16.5" thickBot="1" x14ac:dyDescent="0.3">
      <c r="B46" s="53"/>
      <c r="C46" s="139"/>
      <c r="D46" s="140"/>
      <c r="E46" s="86">
        <f>E45+E39</f>
        <v>52</v>
      </c>
      <c r="F46" s="87"/>
      <c r="G46" s="85"/>
      <c r="H46" s="85"/>
      <c r="I46" s="88"/>
    </row>
    <row r="47" spans="1:15" ht="31.5" customHeight="1" x14ac:dyDescent="0.2">
      <c r="A47" s="20" t="s">
        <v>37</v>
      </c>
      <c r="B47" s="46"/>
      <c r="C47" s="93" t="s">
        <v>42</v>
      </c>
      <c r="D47" s="94" t="s">
        <v>26</v>
      </c>
      <c r="E47" s="95">
        <v>13</v>
      </c>
      <c r="F47" s="103">
        <v>90</v>
      </c>
      <c r="G47" s="104"/>
      <c r="H47" s="104"/>
      <c r="I47" s="104">
        <v>20</v>
      </c>
    </row>
    <row r="48" spans="1:15" ht="15" customHeight="1" x14ac:dyDescent="0.2">
      <c r="A48" s="21"/>
      <c r="B48" s="44" t="s">
        <v>67</v>
      </c>
      <c r="C48" s="141" t="s">
        <v>68</v>
      </c>
      <c r="D48" s="99" t="s">
        <v>27</v>
      </c>
      <c r="E48" s="100">
        <v>2.71</v>
      </c>
      <c r="F48" s="119">
        <v>131</v>
      </c>
      <c r="G48" s="102">
        <v>3.88</v>
      </c>
      <c r="H48" s="102">
        <v>2.36</v>
      </c>
      <c r="I48" s="102">
        <v>23.55</v>
      </c>
    </row>
    <row r="49" spans="1:9" ht="15" customHeight="1" thickBot="1" x14ac:dyDescent="0.25">
      <c r="A49" s="21"/>
      <c r="B49" s="61"/>
      <c r="C49" s="125" t="s">
        <v>77</v>
      </c>
      <c r="D49" s="126" t="s">
        <v>38</v>
      </c>
      <c r="E49" s="100">
        <v>8.5</v>
      </c>
      <c r="F49" s="119">
        <v>47</v>
      </c>
      <c r="G49" s="102">
        <v>0.4</v>
      </c>
      <c r="H49" s="102">
        <v>0.4</v>
      </c>
      <c r="I49" s="102">
        <v>9.8000000000000007</v>
      </c>
    </row>
    <row r="50" spans="1:9" ht="13.5" customHeight="1" thickBot="1" x14ac:dyDescent="0.3">
      <c r="A50" s="21"/>
      <c r="B50" s="55"/>
      <c r="C50" s="133"/>
      <c r="D50" s="134"/>
      <c r="E50" s="72">
        <f>E49+E48+E47</f>
        <v>24.21</v>
      </c>
      <c r="F50" s="73">
        <f>F49+F48+F47</f>
        <v>268</v>
      </c>
      <c r="G50" s="89">
        <f>G49+G48</f>
        <v>4.28</v>
      </c>
      <c r="H50" s="89">
        <f>H49+H48</f>
        <v>2.76</v>
      </c>
      <c r="I50" s="89">
        <f>I49+I48+I47</f>
        <v>53.35</v>
      </c>
    </row>
    <row r="51" spans="1:9" ht="16.5" thickBot="1" x14ac:dyDescent="0.3">
      <c r="A51" s="30"/>
      <c r="B51" s="51"/>
      <c r="C51" s="133"/>
      <c r="D51" s="134"/>
      <c r="E51" s="72">
        <f>E50+E45</f>
        <v>52</v>
      </c>
      <c r="F51" s="90"/>
      <c r="G51" s="71"/>
      <c r="H51" s="71"/>
      <c r="I51" s="91"/>
    </row>
    <row r="52" spans="1:9" ht="15.75" x14ac:dyDescent="0.25">
      <c r="A52" s="35" t="s">
        <v>32</v>
      </c>
      <c r="B52" s="52" t="s">
        <v>46</v>
      </c>
      <c r="C52" s="123" t="s">
        <v>49</v>
      </c>
      <c r="D52" s="124" t="s">
        <v>40</v>
      </c>
      <c r="E52" s="123">
        <v>6.74</v>
      </c>
      <c r="F52" s="96">
        <v>103.75</v>
      </c>
      <c r="G52" s="123">
        <v>1.8</v>
      </c>
      <c r="H52" s="123">
        <v>4.92</v>
      </c>
      <c r="I52" s="123">
        <v>10.93</v>
      </c>
    </row>
    <row r="53" spans="1:9" ht="15" x14ac:dyDescent="0.2">
      <c r="A53" s="1"/>
      <c r="B53" s="52" t="s">
        <v>61</v>
      </c>
      <c r="C53" s="123" t="s">
        <v>62</v>
      </c>
      <c r="D53" s="126" t="s">
        <v>44</v>
      </c>
      <c r="E53" s="123">
        <v>11.77</v>
      </c>
      <c r="F53" s="96">
        <v>96.95</v>
      </c>
      <c r="G53" s="123">
        <v>7</v>
      </c>
      <c r="H53" s="123">
        <v>4.1100000000000003</v>
      </c>
      <c r="I53" s="123">
        <v>8</v>
      </c>
    </row>
    <row r="54" spans="1:9" ht="15" x14ac:dyDescent="0.2">
      <c r="A54" s="1"/>
      <c r="B54" s="49" t="s">
        <v>63</v>
      </c>
      <c r="C54" s="125" t="s">
        <v>64</v>
      </c>
      <c r="D54" s="126" t="s">
        <v>72</v>
      </c>
      <c r="E54" s="125">
        <v>7.77</v>
      </c>
      <c r="F54" s="96">
        <v>98.82</v>
      </c>
      <c r="G54" s="97">
        <v>2.2000000000000002</v>
      </c>
      <c r="H54" s="97">
        <v>3.46</v>
      </c>
      <c r="I54" s="97">
        <v>14.72</v>
      </c>
    </row>
    <row r="55" spans="1:9" ht="15" x14ac:dyDescent="0.2">
      <c r="A55" s="1"/>
      <c r="B55" s="49" t="s">
        <v>23</v>
      </c>
      <c r="C55" s="125" t="s">
        <v>6</v>
      </c>
      <c r="D55" s="126" t="s">
        <v>65</v>
      </c>
      <c r="E55" s="125">
        <v>3.2</v>
      </c>
      <c r="F55" s="96">
        <v>62</v>
      </c>
      <c r="G55" s="97">
        <v>0.13</v>
      </c>
      <c r="H55" s="97">
        <v>0.02</v>
      </c>
      <c r="I55" s="97">
        <v>15.2</v>
      </c>
    </row>
    <row r="56" spans="1:9" ht="15.75" thickBot="1" x14ac:dyDescent="0.25">
      <c r="A56" s="1"/>
      <c r="B56" s="52"/>
      <c r="C56" s="108" t="s">
        <v>8</v>
      </c>
      <c r="D56" s="109">
        <v>20</v>
      </c>
      <c r="E56" s="110">
        <v>0.81</v>
      </c>
      <c r="F56" s="106">
        <v>45.6</v>
      </c>
      <c r="G56" s="107">
        <v>1.7</v>
      </c>
      <c r="H56" s="107">
        <v>0.3</v>
      </c>
      <c r="I56" s="107">
        <v>9</v>
      </c>
    </row>
    <row r="57" spans="1:9" ht="16.5" thickBot="1" x14ac:dyDescent="0.3">
      <c r="A57" s="29"/>
      <c r="B57" s="55"/>
      <c r="C57" s="133"/>
      <c r="D57" s="134"/>
      <c r="E57" s="92">
        <f>E56+E55+E54+E53+E52</f>
        <v>30.29</v>
      </c>
      <c r="F57" s="68">
        <f>F56+F55+F54+F53+F52</f>
        <v>407.12</v>
      </c>
      <c r="G57" s="69">
        <f>G52+G53+G54+G55+G56</f>
        <v>12.83</v>
      </c>
      <c r="H57" s="69">
        <f>H52+H53+H54+H55+H56</f>
        <v>12.810000000000002</v>
      </c>
      <c r="I57" s="70">
        <f>I52+I53+I54+I55+I56</f>
        <v>57.849999999999994</v>
      </c>
    </row>
    <row r="58" spans="1:9" ht="15" customHeight="1" x14ac:dyDescent="0.2">
      <c r="A58" s="156" t="s">
        <v>33</v>
      </c>
      <c r="B58" s="46" t="s">
        <v>67</v>
      </c>
      <c r="C58" s="145" t="s">
        <v>68</v>
      </c>
      <c r="D58" s="146" t="s">
        <v>27</v>
      </c>
      <c r="E58" s="147">
        <v>2.71</v>
      </c>
      <c r="F58" s="148">
        <v>131</v>
      </c>
      <c r="G58" s="149">
        <v>3.88</v>
      </c>
      <c r="H58" s="104">
        <v>2.36</v>
      </c>
      <c r="I58" s="104">
        <v>23.55</v>
      </c>
    </row>
    <row r="59" spans="1:9" ht="15.75" thickBot="1" x14ac:dyDescent="0.25">
      <c r="A59" s="157"/>
      <c r="B59" s="43" t="s">
        <v>23</v>
      </c>
      <c r="C59" s="150" t="s">
        <v>1</v>
      </c>
      <c r="D59" s="131" t="s">
        <v>9</v>
      </c>
      <c r="E59" s="132">
        <v>2</v>
      </c>
      <c r="F59" s="151">
        <v>60</v>
      </c>
      <c r="G59" s="152">
        <v>7.0000000000000007E-2</v>
      </c>
      <c r="H59" s="117">
        <v>0.02</v>
      </c>
      <c r="I59" s="117">
        <v>15</v>
      </c>
    </row>
    <row r="60" spans="1:9" ht="15.75" thickBot="1" x14ac:dyDescent="0.25">
      <c r="A60" s="157"/>
      <c r="B60" s="55"/>
      <c r="C60" s="133"/>
      <c r="D60" s="134"/>
      <c r="E60" s="133">
        <f>SUM(E58:E59)</f>
        <v>4.71</v>
      </c>
      <c r="F60" s="137">
        <f>F58+F59</f>
        <v>191</v>
      </c>
      <c r="G60" s="142">
        <f>G58+G59</f>
        <v>3.9499999999999997</v>
      </c>
      <c r="H60" s="142">
        <f>H58+H59</f>
        <v>2.38</v>
      </c>
      <c r="I60" s="142">
        <f>I58+I59</f>
        <v>38.549999999999997</v>
      </c>
    </row>
    <row r="61" spans="1:9" ht="16.5" thickBot="1" x14ac:dyDescent="0.3">
      <c r="A61" s="158"/>
      <c r="B61" s="55"/>
      <c r="C61" s="133"/>
      <c r="D61" s="134"/>
      <c r="E61" s="71">
        <f>E57+E60</f>
        <v>35</v>
      </c>
      <c r="F61" s="143"/>
      <c r="G61" s="133"/>
      <c r="H61" s="133"/>
      <c r="I61" s="144"/>
    </row>
    <row r="62" spans="1:9" ht="15" customHeight="1" x14ac:dyDescent="0.2">
      <c r="A62" s="156" t="s">
        <v>34</v>
      </c>
      <c r="B62" s="52" t="s">
        <v>46</v>
      </c>
      <c r="C62" s="123" t="s">
        <v>47</v>
      </c>
      <c r="D62" s="124" t="s">
        <v>3</v>
      </c>
      <c r="E62" s="123">
        <v>8.34</v>
      </c>
      <c r="F62" s="96">
        <v>103.75</v>
      </c>
      <c r="G62" s="123">
        <v>1.8</v>
      </c>
      <c r="H62" s="123">
        <v>4.92</v>
      </c>
      <c r="I62" s="123">
        <v>10.93</v>
      </c>
    </row>
    <row r="63" spans="1:9" ht="15" customHeight="1" x14ac:dyDescent="0.2">
      <c r="A63" s="157"/>
      <c r="B63" s="52" t="s">
        <v>61</v>
      </c>
      <c r="C63" s="123" t="s">
        <v>62</v>
      </c>
      <c r="D63" s="124" t="s">
        <v>75</v>
      </c>
      <c r="E63" s="123">
        <v>15.9</v>
      </c>
      <c r="F63" s="96">
        <v>114.57</v>
      </c>
      <c r="G63" s="123">
        <v>8.23</v>
      </c>
      <c r="H63" s="123">
        <v>4.8499999999999996</v>
      </c>
      <c r="I63" s="123">
        <v>9.4499999999999993</v>
      </c>
    </row>
    <row r="64" spans="1:9" ht="12.75" customHeight="1" x14ac:dyDescent="0.2">
      <c r="A64" s="157"/>
      <c r="B64" s="49" t="s">
        <v>63</v>
      </c>
      <c r="C64" s="125" t="s">
        <v>64</v>
      </c>
      <c r="D64" s="126" t="s">
        <v>76</v>
      </c>
      <c r="E64" s="125">
        <v>7.46</v>
      </c>
      <c r="F64" s="96">
        <v>95.16</v>
      </c>
      <c r="G64" s="97">
        <v>2.12</v>
      </c>
      <c r="H64" s="97">
        <v>3.33</v>
      </c>
      <c r="I64" s="97">
        <v>14.18</v>
      </c>
    </row>
    <row r="65" spans="1:13" ht="12.75" customHeight="1" x14ac:dyDescent="0.2">
      <c r="A65" s="157"/>
      <c r="B65" s="49" t="s">
        <v>23</v>
      </c>
      <c r="C65" s="125" t="s">
        <v>6</v>
      </c>
      <c r="D65" s="126" t="s">
        <v>65</v>
      </c>
      <c r="E65" s="125">
        <v>3.2</v>
      </c>
      <c r="F65" s="96">
        <v>62</v>
      </c>
      <c r="G65" s="97">
        <v>0.13</v>
      </c>
      <c r="H65" s="97">
        <v>0.02</v>
      </c>
      <c r="I65" s="97">
        <v>15.2</v>
      </c>
    </row>
    <row r="66" spans="1:13" ht="12.75" customHeight="1" x14ac:dyDescent="0.2">
      <c r="A66" s="157"/>
      <c r="B66" s="49"/>
      <c r="C66" s="125" t="s">
        <v>66</v>
      </c>
      <c r="D66" s="126" t="s">
        <v>38</v>
      </c>
      <c r="E66" s="100">
        <v>8.5</v>
      </c>
      <c r="F66" s="119">
        <v>47</v>
      </c>
      <c r="G66" s="102">
        <v>0.4</v>
      </c>
      <c r="H66" s="102">
        <v>0.4</v>
      </c>
      <c r="I66" s="102">
        <v>9.8000000000000007</v>
      </c>
    </row>
    <row r="67" spans="1:13" ht="12.75" customHeight="1" x14ac:dyDescent="0.2">
      <c r="A67" s="157"/>
      <c r="B67" s="52"/>
      <c r="C67" s="110" t="s">
        <v>2</v>
      </c>
      <c r="D67" s="120" t="s">
        <v>25</v>
      </c>
      <c r="E67" s="110">
        <v>1.31</v>
      </c>
      <c r="F67" s="121">
        <v>56</v>
      </c>
      <c r="G67" s="122">
        <v>1.6</v>
      </c>
      <c r="H67" s="122">
        <v>0.6</v>
      </c>
      <c r="I67" s="122">
        <v>10.8</v>
      </c>
    </row>
    <row r="68" spans="1:13" ht="12.75" customHeight="1" thickBot="1" x14ac:dyDescent="0.25">
      <c r="A68" s="157"/>
      <c r="B68" s="46"/>
      <c r="C68" s="108" t="s">
        <v>8</v>
      </c>
      <c r="D68" s="109">
        <v>20</v>
      </c>
      <c r="E68" s="110">
        <v>0.81</v>
      </c>
      <c r="F68" s="106">
        <v>45.6</v>
      </c>
      <c r="G68" s="107">
        <v>1.7</v>
      </c>
      <c r="H68" s="107">
        <v>0.3</v>
      </c>
      <c r="I68" s="107">
        <v>9</v>
      </c>
    </row>
    <row r="69" spans="1:13" ht="13.5" customHeight="1" thickBot="1" x14ac:dyDescent="0.3">
      <c r="A69" s="158"/>
      <c r="B69" s="55"/>
      <c r="C69" s="133"/>
      <c r="D69" s="134"/>
      <c r="E69" s="92">
        <f>E62+E63+E64+E65+E66+E67+E68</f>
        <v>45.52000000000001</v>
      </c>
      <c r="F69" s="68">
        <f>F62+F63+F64+F65+F66+F67+F68</f>
        <v>524.08000000000004</v>
      </c>
      <c r="G69" s="69">
        <f>SUM(G62:G68)</f>
        <v>15.980000000000002</v>
      </c>
      <c r="H69" s="69">
        <f>SUM(H62:H68)</f>
        <v>14.42</v>
      </c>
      <c r="I69" s="70">
        <f>SUM(I62:I68)</f>
        <v>79.36</v>
      </c>
    </row>
    <row r="70" spans="1:13" ht="30" customHeight="1" x14ac:dyDescent="0.2">
      <c r="A70" s="159" t="s">
        <v>35</v>
      </c>
      <c r="B70" s="52" t="s">
        <v>46</v>
      </c>
      <c r="C70" s="123" t="s">
        <v>49</v>
      </c>
      <c r="D70" s="124" t="s">
        <v>40</v>
      </c>
      <c r="E70" s="123">
        <v>6.74</v>
      </c>
      <c r="F70" s="96">
        <v>103.75</v>
      </c>
      <c r="G70" s="123">
        <v>1.8</v>
      </c>
      <c r="H70" s="123">
        <v>4.92</v>
      </c>
      <c r="I70" s="123">
        <v>10.93</v>
      </c>
    </row>
    <row r="71" spans="1:13" ht="15" customHeight="1" x14ac:dyDescent="0.2">
      <c r="A71" s="160"/>
      <c r="B71" s="52" t="s">
        <v>61</v>
      </c>
      <c r="C71" s="123" t="s">
        <v>62</v>
      </c>
      <c r="D71" s="126" t="s">
        <v>43</v>
      </c>
      <c r="E71" s="123">
        <v>9.6300000000000008</v>
      </c>
      <c r="F71" s="96">
        <v>79.319999999999993</v>
      </c>
      <c r="G71" s="123">
        <v>5.7</v>
      </c>
      <c r="H71" s="123">
        <v>3.36</v>
      </c>
      <c r="I71" s="123">
        <v>6.54</v>
      </c>
    </row>
    <row r="72" spans="1:13" ht="15" customHeight="1" x14ac:dyDescent="0.2">
      <c r="A72" s="160"/>
      <c r="B72" s="49" t="s">
        <v>63</v>
      </c>
      <c r="C72" s="125" t="s">
        <v>64</v>
      </c>
      <c r="D72" s="126" t="s">
        <v>74</v>
      </c>
      <c r="E72" s="125">
        <v>6.62</v>
      </c>
      <c r="F72" s="96">
        <v>84.18</v>
      </c>
      <c r="G72" s="97">
        <v>1.88</v>
      </c>
      <c r="H72" s="97">
        <v>2.94</v>
      </c>
      <c r="I72" s="97">
        <v>12.54</v>
      </c>
    </row>
    <row r="73" spans="1:13" ht="15" customHeight="1" x14ac:dyDescent="0.2">
      <c r="A73" s="160"/>
      <c r="B73" s="49" t="s">
        <v>23</v>
      </c>
      <c r="C73" s="125" t="s">
        <v>6</v>
      </c>
      <c r="D73" s="126" t="s">
        <v>65</v>
      </c>
      <c r="E73" s="125">
        <v>3.2</v>
      </c>
      <c r="F73" s="96">
        <v>62</v>
      </c>
      <c r="G73" s="97">
        <v>0.13</v>
      </c>
      <c r="H73" s="97">
        <v>0.02</v>
      </c>
      <c r="I73" s="97">
        <v>15.2</v>
      </c>
    </row>
    <row r="74" spans="1:13" ht="15.75" thickBot="1" x14ac:dyDescent="0.25">
      <c r="A74" s="160"/>
      <c r="B74" s="52"/>
      <c r="C74" s="108" t="s">
        <v>8</v>
      </c>
      <c r="D74" s="109">
        <v>20</v>
      </c>
      <c r="E74" s="110">
        <v>0.81</v>
      </c>
      <c r="F74" s="106">
        <v>45.6</v>
      </c>
      <c r="G74" s="107">
        <v>1.7</v>
      </c>
      <c r="H74" s="107">
        <v>0.3</v>
      </c>
      <c r="I74" s="107">
        <v>9</v>
      </c>
    </row>
    <row r="75" spans="1:13" ht="16.5" thickBot="1" x14ac:dyDescent="0.3">
      <c r="A75" s="161"/>
      <c r="B75" s="55"/>
      <c r="C75" s="133"/>
      <c r="D75" s="134"/>
      <c r="E75" s="71">
        <f>E70+E71+E72+E73+E74</f>
        <v>27</v>
      </c>
      <c r="F75" s="89">
        <f>F70+F71+F72+F73+F74</f>
        <v>374.85</v>
      </c>
      <c r="G75" s="71">
        <f>SUM(G70:G74)</f>
        <v>11.209999999999999</v>
      </c>
      <c r="H75" s="71">
        <f>SUM(H70:H74)</f>
        <v>11.54</v>
      </c>
      <c r="I75" s="91">
        <f>SUM(I70:I74)</f>
        <v>54.209999999999994</v>
      </c>
    </row>
    <row r="76" spans="1:13" ht="15" x14ac:dyDescent="0.2">
      <c r="A76" s="160" t="s">
        <v>36</v>
      </c>
      <c r="B76" s="52" t="s">
        <v>69</v>
      </c>
      <c r="C76" s="123" t="s">
        <v>5</v>
      </c>
      <c r="D76" s="124" t="s">
        <v>38</v>
      </c>
      <c r="E76" s="123">
        <v>7.76</v>
      </c>
      <c r="F76" s="123">
        <v>304</v>
      </c>
      <c r="G76" s="123">
        <v>5.5</v>
      </c>
      <c r="H76" s="123">
        <v>4.99</v>
      </c>
      <c r="I76" s="123">
        <v>59.23</v>
      </c>
      <c r="J76" s="3"/>
      <c r="K76" s="3"/>
      <c r="L76" s="3"/>
      <c r="M76" s="3"/>
    </row>
    <row r="77" spans="1:13" ht="15" x14ac:dyDescent="0.2">
      <c r="A77" s="162"/>
      <c r="B77" s="49" t="s">
        <v>67</v>
      </c>
      <c r="C77" s="125" t="s">
        <v>68</v>
      </c>
      <c r="D77" s="126" t="s">
        <v>27</v>
      </c>
      <c r="E77" s="125">
        <v>2.71</v>
      </c>
      <c r="F77" s="96">
        <v>131</v>
      </c>
      <c r="G77" s="97">
        <v>3.88</v>
      </c>
      <c r="H77" s="97">
        <v>2.36</v>
      </c>
      <c r="I77" s="97">
        <v>23.55</v>
      </c>
      <c r="J77" s="3"/>
      <c r="K77" s="3"/>
      <c r="L77" s="3"/>
      <c r="M77" s="3"/>
    </row>
    <row r="78" spans="1:13" ht="15" x14ac:dyDescent="0.2">
      <c r="A78" s="162"/>
      <c r="B78" s="49" t="s">
        <v>50</v>
      </c>
      <c r="C78" s="125" t="s">
        <v>39</v>
      </c>
      <c r="D78" s="94" t="s">
        <v>38</v>
      </c>
      <c r="E78" s="95">
        <v>23.05</v>
      </c>
      <c r="F78" s="103">
        <v>295</v>
      </c>
      <c r="G78" s="104">
        <v>10.09</v>
      </c>
      <c r="H78" s="104">
        <v>11.1</v>
      </c>
      <c r="I78" s="104">
        <v>28.6</v>
      </c>
      <c r="J78" s="3"/>
      <c r="K78" s="3"/>
      <c r="L78" s="3"/>
      <c r="M78" s="3"/>
    </row>
    <row r="79" spans="1:13" ht="15" x14ac:dyDescent="0.2">
      <c r="A79" s="162"/>
      <c r="B79" s="50" t="s">
        <v>23</v>
      </c>
      <c r="C79" s="97" t="s">
        <v>1</v>
      </c>
      <c r="D79" s="153" t="s">
        <v>9</v>
      </c>
      <c r="E79" s="97">
        <v>2</v>
      </c>
      <c r="F79" s="119">
        <v>60</v>
      </c>
      <c r="G79" s="100">
        <v>7.0000000000000007E-2</v>
      </c>
      <c r="H79" s="100">
        <v>0.02</v>
      </c>
      <c r="I79" s="100">
        <v>15</v>
      </c>
      <c r="J79" s="31"/>
      <c r="K79" s="31"/>
      <c r="L79" s="3"/>
      <c r="M79" s="3"/>
    </row>
    <row r="81" spans="1:6" x14ac:dyDescent="0.2">
      <c r="A81" s="56"/>
      <c r="B81" s="56"/>
    </row>
    <row r="82" spans="1:6" ht="15.75" x14ac:dyDescent="0.25">
      <c r="A82" s="57"/>
      <c r="B82" s="58"/>
      <c r="C82" s="59"/>
      <c r="D82" s="34"/>
    </row>
    <row r="83" spans="1:6" ht="15.75" x14ac:dyDescent="0.25">
      <c r="A83" s="57"/>
      <c r="B83" s="57"/>
      <c r="C83" s="33"/>
      <c r="D83" s="34"/>
      <c r="E83" s="33"/>
      <c r="F83" s="33"/>
    </row>
    <row r="84" spans="1:6" ht="15.75" x14ac:dyDescent="0.25">
      <c r="A84" s="57"/>
      <c r="B84" s="57"/>
      <c r="C84" s="33"/>
      <c r="D84" s="34"/>
      <c r="E84" s="33"/>
      <c r="F84" s="33"/>
    </row>
  </sheetData>
  <mergeCells count="5">
    <mergeCell ref="B2:C2"/>
    <mergeCell ref="A58:A61"/>
    <mergeCell ref="A70:A75"/>
    <mergeCell ref="A62:A69"/>
    <mergeCell ref="A76:A79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2022-03-29T10:51:15Z</cp:lastPrinted>
  <dcterms:created xsi:type="dcterms:W3CDTF">1996-10-08T23:32:33Z</dcterms:created>
  <dcterms:modified xsi:type="dcterms:W3CDTF">2022-06-01T04:50:04Z</dcterms:modified>
</cp:coreProperties>
</file>