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A3A49DE9-4A89-4C66-BE11-329B2692D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1" i="1" l="1"/>
  <c r="F65" i="1"/>
  <c r="E65" i="1"/>
  <c r="I53" i="1"/>
  <c r="H53" i="1"/>
  <c r="G53" i="1"/>
  <c r="F53" i="1"/>
  <c r="E53" i="1"/>
  <c r="F42" i="1"/>
  <c r="E42" i="1"/>
  <c r="E47" i="1" s="1"/>
  <c r="G36" i="1"/>
  <c r="F36" i="1"/>
  <c r="E36" i="1"/>
  <c r="E43" i="1" s="1"/>
  <c r="E30" i="1"/>
  <c r="E31" i="1" s="1"/>
  <c r="F27" i="1"/>
  <c r="E27" i="1"/>
  <c r="F19" i="1"/>
  <c r="E19" i="1"/>
  <c r="G15" i="1"/>
  <c r="F15" i="1"/>
  <c r="E15" i="1"/>
  <c r="F10" i="1"/>
  <c r="E10" i="1"/>
  <c r="I74" i="1"/>
  <c r="H74" i="1"/>
  <c r="G74" i="1"/>
  <c r="F74" i="1"/>
  <c r="E74" i="1"/>
  <c r="I56" i="1"/>
  <c r="H56" i="1"/>
  <c r="G56" i="1"/>
  <c r="F56" i="1"/>
  <c r="I46" i="1"/>
  <c r="H46" i="1"/>
  <c r="G46" i="1"/>
  <c r="F46" i="1"/>
  <c r="I15" i="1"/>
  <c r="H15" i="1"/>
  <c r="E71" i="1"/>
  <c r="G71" i="1"/>
  <c r="H71" i="1"/>
  <c r="I71" i="1"/>
  <c r="G42" i="1"/>
  <c r="H42" i="1"/>
  <c r="I42" i="1"/>
  <c r="H36" i="1"/>
  <c r="I36" i="1"/>
  <c r="I30" i="1"/>
  <c r="H30" i="1"/>
  <c r="F30" i="1"/>
  <c r="E46" i="1"/>
  <c r="G30" i="1"/>
  <c r="I65" i="1"/>
  <c r="H65" i="1"/>
  <c r="G65" i="1"/>
  <c r="E56" i="1"/>
  <c r="I27" i="1"/>
  <c r="H27" i="1"/>
  <c r="G27" i="1"/>
  <c r="I10" i="1"/>
  <c r="H10" i="1"/>
  <c r="G10" i="1"/>
  <c r="I19" i="1"/>
  <c r="H19" i="1"/>
  <c r="G19" i="1"/>
  <c r="E57" i="1"/>
</calcChain>
</file>

<file path=xl/sharedStrings.xml><?xml version="1.0" encoding="utf-8"?>
<sst xmlns="http://schemas.openxmlformats.org/spreadsheetml/2006/main" count="171" uniqueCount="80">
  <si>
    <t>Гречка отварная</t>
  </si>
  <si>
    <t>Чай с сахаром</t>
  </si>
  <si>
    <t xml:space="preserve">Макароны отварные </t>
  </si>
  <si>
    <t>Батон</t>
  </si>
  <si>
    <t>250/10</t>
  </si>
  <si>
    <t>100/5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</si>
  <si>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</si>
  <si>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</si>
  <si>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</si>
  <si>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</si>
  <si>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</si>
  <si>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</si>
  <si>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</si>
  <si>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</si>
  <si>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</si>
  <si>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</si>
  <si>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</si>
  <si>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</si>
  <si>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</si>
  <si>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</si>
  <si>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</si>
  <si>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</si>
  <si>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</si>
  <si>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</si>
  <si>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</si>
  <si>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</si>
  <si>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</si>
  <si>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</si>
  <si>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</si>
  <si>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</si>
  <si>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</si>
  <si>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</si>
  <si>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</si>
  <si>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</si>
  <si>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</si>
  <si>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Полдник ОВЗ и инвалиды 5-11</t>
  </si>
  <si>
    <t>100</t>
  </si>
  <si>
    <t>Пицца школьная</t>
  </si>
  <si>
    <t>306-2015</t>
  </si>
  <si>
    <t>Кукуруза отвар.</t>
  </si>
  <si>
    <t>250</t>
  </si>
  <si>
    <t>3-2015</t>
  </si>
  <si>
    <t>Б-д с сыром</t>
  </si>
  <si>
    <t>Завтрак и обед  компенсационно</t>
  </si>
  <si>
    <t>15</t>
  </si>
  <si>
    <t>Котлета из свинины</t>
  </si>
  <si>
    <t>ТТК</t>
  </si>
  <si>
    <t>Сок</t>
  </si>
  <si>
    <t>Зефир</t>
  </si>
  <si>
    <t>20/5/20</t>
  </si>
  <si>
    <t>45</t>
  </si>
  <si>
    <t>55</t>
  </si>
  <si>
    <t>40</t>
  </si>
  <si>
    <t>Филе цыпленка тушеное</t>
  </si>
  <si>
    <t>45/45</t>
  </si>
  <si>
    <t>302-2015</t>
  </si>
  <si>
    <t>82-2015</t>
  </si>
  <si>
    <t>279-2015</t>
  </si>
  <si>
    <t>309-2015</t>
  </si>
  <si>
    <t>342-2015</t>
  </si>
  <si>
    <t>0,4</t>
  </si>
  <si>
    <t>769-2004</t>
  </si>
  <si>
    <t>Булочка Домашняя</t>
  </si>
  <si>
    <t>2-я смена Обед компенсационно</t>
  </si>
  <si>
    <t>Макароны отварные  с сыром</t>
  </si>
  <si>
    <t>413-2015</t>
  </si>
  <si>
    <t>124</t>
  </si>
  <si>
    <t>35/35</t>
  </si>
  <si>
    <t>117</t>
  </si>
  <si>
    <t>64</t>
  </si>
  <si>
    <t>149</t>
  </si>
  <si>
    <t>115</t>
  </si>
  <si>
    <t>25/25</t>
  </si>
  <si>
    <t>134</t>
  </si>
  <si>
    <t>148</t>
  </si>
  <si>
    <t>75</t>
  </si>
  <si>
    <t>102</t>
  </si>
  <si>
    <t>Компот из свеж. яблок</t>
  </si>
  <si>
    <t xml:space="preserve">Борщ из свеж.  капус. </t>
  </si>
  <si>
    <t xml:space="preserve">Борщ из свеж.  капус. со смет.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</si>
</sst>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5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49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1" xfId="0" applyFont="1" applyBorder="1"/>
    <xf numFmtId="0" fontId="8" fillId="0" borderId="6" xfId="0" applyNumberFormat="1" applyFont="1" applyFill="1" applyBorder="1" applyAlignment="1" applyProtection="1">
      <alignment vertical="top"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9" fontId="5" fillId="0" borderId="12" xfId="0" applyNumberFormat="1" applyFont="1" applyFill="1" applyBorder="1" applyAlignment="1" applyProtection="1">
      <alignment horizontal="center" vertical="top" wrapText="1"/>
    </xf>
    <xf numFmtId="49" fontId="5" fillId="0" borderId="13" xfId="0" applyNumberFormat="1" applyFont="1" applyFill="1" applyBorder="1" applyAlignment="1" applyProtection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0" fillId="0" borderId="14" xfId="0" applyBorder="1"/>
    <xf numFmtId="0" fontId="0" fillId="0" borderId="15" xfId="0" applyBorder="1"/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6" xfId="0" applyFont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5" fillId="0" borderId="13" xfId="0" applyNumberFormat="1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6" xfId="0" applyNumberFormat="1" applyFont="1" applyFill="1" applyBorder="1" applyAlignment="1" applyProtection="1">
      <protection locked="0"/>
    </xf>
    <xf numFmtId="0" fontId="6" fillId="2" borderId="8" xfId="0" applyFont="1" applyFill="1" applyBorder="1" applyAlignment="1">
      <alignment wrapText="1"/>
    </xf>
    <xf numFmtId="0" fontId="4" fillId="2" borderId="15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19" xfId="0" applyFont="1" applyBorder="1" applyAlignment="1"/>
    <xf numFmtId="0" fontId="4" fillId="0" borderId="16" xfId="0" applyFont="1" applyBorder="1" applyAlignment="1"/>
    <xf numFmtId="0" fontId="4" fillId="0" borderId="21" xfId="0" applyFont="1" applyBorder="1" applyAlignment="1"/>
    <xf numFmtId="0" fontId="4" fillId="0" borderId="15" xfId="0" applyNumberFormat="1" applyFont="1" applyFill="1" applyBorder="1" applyAlignment="1" applyProtection="1"/>
    <xf numFmtId="0" fontId="4" fillId="0" borderId="15" xfId="0" applyFont="1" applyBorder="1" applyAlignme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49" fontId="5" fillId="0" borderId="13" xfId="0" applyNumberFormat="1" applyFont="1" applyFill="1" applyBorder="1" applyAlignment="1" applyProtection="1">
      <alignment horizontal="center" vertical="top" wrapText="1"/>
    </xf>
    <xf numFmtId="0" fontId="8" fillId="2" borderId="16" xfId="0" applyFont="1" applyFill="1" applyBorder="1" applyAlignment="1"/>
    <xf numFmtId="49" fontId="8" fillId="2" borderId="16" xfId="0" applyNumberFormat="1" applyFont="1" applyFill="1" applyBorder="1" applyAlignment="1" applyProtection="1">
      <protection locked="0"/>
    </xf>
    <xf numFmtId="2" fontId="8" fillId="2" borderId="16" xfId="0" applyNumberFormat="1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2" fontId="8" fillId="2" borderId="14" xfId="0" applyNumberFormat="1" applyFont="1" applyFill="1" applyBorder="1" applyAlignment="1" applyProtection="1">
      <protection locked="0"/>
    </xf>
    <xf numFmtId="0" fontId="8" fillId="0" borderId="1" xfId="2" applyNumberFormat="1" applyFont="1" applyFill="1" applyBorder="1" applyAlignment="1" applyProtection="1"/>
    <xf numFmtId="164" fontId="8" fillId="2" borderId="6" xfId="0" applyNumberFormat="1" applyFont="1" applyFill="1" applyBorder="1" applyAlignment="1" applyProtection="1">
      <protection locked="0"/>
    </xf>
    <xf numFmtId="0" fontId="8" fillId="0" borderId="16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1" fontId="8" fillId="2" borderId="14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2" borderId="20" xfId="0" applyFont="1" applyFill="1" applyBorder="1" applyAlignment="1" applyProtection="1">
      <protection locked="0"/>
    </xf>
    <xf numFmtId="0" fontId="8" fillId="0" borderId="20" xfId="0" applyNumberFormat="1" applyFont="1" applyFill="1" applyBorder="1" applyAlignment="1" applyProtection="1">
      <alignment horizontal="left"/>
    </xf>
    <xf numFmtId="0" fontId="8" fillId="0" borderId="20" xfId="0" applyNumberFormat="1" applyFont="1" applyFill="1" applyBorder="1" applyAlignment="1" applyProtection="1"/>
    <xf numFmtId="0" fontId="8" fillId="2" borderId="19" xfId="0" applyFont="1" applyFill="1" applyBorder="1" applyAlignment="1" applyProtection="1">
      <alignment wrapText="1"/>
      <protection locked="0"/>
    </xf>
    <xf numFmtId="49" fontId="8" fillId="2" borderId="19" xfId="0" applyNumberFormat="1" applyFont="1" applyFill="1" applyBorder="1" applyAlignment="1" applyProtection="1">
      <protection locked="0"/>
    </xf>
    <xf numFmtId="2" fontId="8" fillId="2" borderId="6" xfId="0" applyNumberFormat="1" applyFont="1" applyFill="1" applyBorder="1" applyAlignment="1" applyProtection="1">
      <protection locked="0"/>
    </xf>
    <xf numFmtId="1" fontId="8" fillId="2" borderId="12" xfId="0" applyNumberFormat="1" applyFont="1" applyFill="1" applyBorder="1" applyAlignment="1" applyProtection="1">
      <protection locked="0"/>
    </xf>
    <xf numFmtId="0" fontId="8" fillId="0" borderId="20" xfId="159" applyFont="1" applyBorder="1" applyAlignment="1"/>
    <xf numFmtId="0" fontId="8" fillId="2" borderId="19" xfId="0" applyFont="1" applyFill="1" applyBorder="1" applyAlignment="1" applyProtection="1">
      <protection locked="0"/>
    </xf>
    <xf numFmtId="164" fontId="8" fillId="2" borderId="14" xfId="0" applyNumberFormat="1" applyFont="1" applyFill="1" applyBorder="1" applyAlignment="1" applyProtection="1">
      <protection locked="0"/>
    </xf>
    <xf numFmtId="49" fontId="8" fillId="0" borderId="20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6" xfId="0" applyFont="1" applyBorder="1" applyAlignment="1"/>
    <xf numFmtId="49" fontId="8" fillId="0" borderId="16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0" fontId="8" fillId="0" borderId="19" xfId="47" applyFont="1" applyBorder="1" applyAlignment="1"/>
    <xf numFmtId="49" fontId="8" fillId="0" borderId="19" xfId="47" applyNumberFormat="1" applyFont="1" applyBorder="1" applyAlignment="1"/>
    <xf numFmtId="0" fontId="8" fillId="0" borderId="19" xfId="123" applyFont="1" applyBorder="1" applyAlignment="1"/>
    <xf numFmtId="0" fontId="8" fillId="2" borderId="23" xfId="0" applyFont="1" applyFill="1" applyBorder="1" applyAlignment="1"/>
    <xf numFmtId="49" fontId="8" fillId="2" borderId="23" xfId="0" applyNumberFormat="1" applyFont="1" applyFill="1" applyBorder="1" applyAlignment="1" applyProtection="1">
      <protection locked="0"/>
    </xf>
    <xf numFmtId="2" fontId="8" fillId="2" borderId="23" xfId="0" applyNumberFormat="1" applyFont="1" applyFill="1" applyBorder="1" applyAlignment="1" applyProtection="1">
      <protection locked="0"/>
    </xf>
    <xf numFmtId="0" fontId="8" fillId="0" borderId="19" xfId="0" applyFont="1" applyBorder="1" applyAlignment="1"/>
    <xf numFmtId="49" fontId="8" fillId="0" borderId="19" xfId="0" applyNumberFormat="1" applyFont="1" applyBorder="1" applyAlignment="1"/>
    <xf numFmtId="0" fontId="8" fillId="0" borderId="24" xfId="179" applyFont="1" applyBorder="1" applyAlignment="1"/>
    <xf numFmtId="49" fontId="8" fillId="0" borderId="24" xfId="179" applyNumberFormat="1" applyFont="1" applyBorder="1" applyAlignment="1"/>
    <xf numFmtId="49" fontId="8" fillId="0" borderId="19" xfId="123" applyNumberFormat="1" applyFont="1" applyBorder="1" applyAlignment="1"/>
    <xf numFmtId="0" fontId="8" fillId="0" borderId="24" xfId="0" applyFont="1" applyBorder="1" applyAlignment="1"/>
    <xf numFmtId="49" fontId="8" fillId="0" borderId="24" xfId="0" applyNumberFormat="1" applyFont="1" applyBorder="1" applyAlignment="1"/>
    <xf numFmtId="0" fontId="8" fillId="2" borderId="1" xfId="0" applyFont="1" applyFill="1" applyBorder="1" applyAlignment="1"/>
    <xf numFmtId="49" fontId="8" fillId="0" borderId="1" xfId="0" applyNumberFormat="1" applyFont="1" applyBorder="1" applyAlignment="1"/>
    <xf numFmtId="2" fontId="6" fillId="2" borderId="19" xfId="0" applyNumberFormat="1" applyFont="1" applyFill="1" applyBorder="1" applyAlignment="1" applyProtection="1">
      <protection locked="0"/>
    </xf>
    <xf numFmtId="164" fontId="6" fillId="2" borderId="18" xfId="0" applyNumberFormat="1" applyFont="1" applyFill="1" applyBorder="1" applyAlignment="1" applyProtection="1">
      <protection locked="0"/>
    </xf>
    <xf numFmtId="164" fontId="6" fillId="2" borderId="19" xfId="0" applyNumberFormat="1" applyFont="1" applyFill="1" applyBorder="1" applyAlignment="1" applyProtection="1">
      <protection locked="0"/>
    </xf>
    <xf numFmtId="164" fontId="6" fillId="2" borderId="17" xfId="0" applyNumberFormat="1" applyFont="1" applyFill="1" applyBorder="1" applyAlignment="1" applyProtection="1">
      <protection locked="0"/>
    </xf>
    <xf numFmtId="1" fontId="6" fillId="2" borderId="18" xfId="0" applyNumberFormat="1" applyFont="1" applyFill="1" applyBorder="1" applyAlignment="1" applyProtection="1">
      <protection locked="0"/>
    </xf>
    <xf numFmtId="2" fontId="6" fillId="2" borderId="17" xfId="0" applyNumberFormat="1" applyFont="1" applyFill="1" applyBorder="1" applyAlignment="1" applyProtection="1">
      <protection locked="0"/>
    </xf>
    <xf numFmtId="164" fontId="6" fillId="0" borderId="18" xfId="123" applyNumberFormat="1" applyFont="1" applyBorder="1" applyAlignment="1"/>
    <xf numFmtId="0" fontId="6" fillId="0" borderId="19" xfId="123" applyFont="1" applyBorder="1" applyAlignment="1"/>
    <xf numFmtId="0" fontId="6" fillId="0" borderId="17" xfId="123" applyFont="1" applyBorder="1" applyAlignment="1"/>
    <xf numFmtId="2" fontId="6" fillId="0" borderId="19" xfId="0" applyNumberFormat="1" applyFont="1" applyBorder="1" applyAlignment="1"/>
    <xf numFmtId="1" fontId="6" fillId="0" borderId="18" xfId="0" applyNumberFormat="1" applyFont="1" applyBorder="1" applyAlignment="1"/>
    <xf numFmtId="164" fontId="6" fillId="0" borderId="2" xfId="0" applyNumberFormat="1" applyFont="1" applyBorder="1" applyAlignment="1"/>
    <xf numFmtId="1" fontId="6" fillId="0" borderId="2" xfId="0" applyNumberFormat="1" applyFont="1" applyBorder="1" applyAlignment="1"/>
    <xf numFmtId="1" fontId="6" fillId="0" borderId="3" xfId="0" applyNumberFormat="1" applyFont="1" applyBorder="1" applyAlignment="1"/>
    <xf numFmtId="2" fontId="6" fillId="0" borderId="24" xfId="179" applyNumberFormat="1" applyFont="1" applyBorder="1" applyAlignment="1"/>
    <xf numFmtId="0" fontId="6" fillId="0" borderId="25" xfId="179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164" fontId="6" fillId="0" borderId="18" xfId="0" applyNumberFormat="1" applyFont="1" applyBorder="1" applyAlignment="1"/>
    <xf numFmtId="164" fontId="6" fillId="0" borderId="19" xfId="0" applyNumberFormat="1" applyFont="1" applyBorder="1" applyAlignment="1"/>
    <xf numFmtId="2" fontId="6" fillId="0" borderId="17" xfId="0" applyNumberFormat="1" applyFont="1" applyBorder="1" applyAlignment="1"/>
    <xf numFmtId="2" fontId="6" fillId="0" borderId="19" xfId="0" applyNumberFormat="1" applyFont="1" applyFill="1" applyBorder="1" applyAlignment="1" applyProtection="1"/>
    <xf numFmtId="2" fontId="6" fillId="0" borderId="18" xfId="123" applyNumberFormat="1" applyFont="1" applyBorder="1" applyAlignment="1"/>
    <xf numFmtId="2" fontId="6" fillId="0" borderId="24" xfId="0" applyNumberFormat="1" applyFont="1" applyBorder="1" applyAlignment="1"/>
    <xf numFmtId="0" fontId="6" fillId="0" borderId="25" xfId="0" applyFont="1" applyBorder="1" applyAlignment="1"/>
    <xf numFmtId="0" fontId="6" fillId="0" borderId="24" xfId="0" applyFont="1" applyBorder="1" applyAlignment="1"/>
    <xf numFmtId="0" fontId="6" fillId="0" borderId="26" xfId="0" applyFont="1" applyBorder="1" applyAlignment="1"/>
    <xf numFmtId="0" fontId="6" fillId="0" borderId="18" xfId="0" applyFont="1" applyBorder="1" applyAlignment="1"/>
    <xf numFmtId="0" fontId="6" fillId="0" borderId="19" xfId="0" applyFont="1" applyBorder="1" applyAlignment="1"/>
    <xf numFmtId="0" fontId="6" fillId="0" borderId="17" xfId="0" applyFont="1" applyBorder="1" applyAlignment="1"/>
    <xf numFmtId="2" fontId="6" fillId="0" borderId="19" xfId="123" applyNumberFormat="1" applyFont="1" applyBorder="1" applyAlignment="1"/>
    <xf numFmtId="2" fontId="6" fillId="0" borderId="18" xfId="0" applyNumberFormat="1" applyFont="1" applyBorder="1" applyAlignment="1"/>
    <xf numFmtId="0" fontId="0" fillId="2" borderId="14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19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2"/>
  <sheetViews>
    <sheetView tabSelected="1" workbookViewId="0">
      <selection activeCell="C75" sqref="C75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4"/>
      <c r="B1" s="4"/>
      <c r="C1" s="4"/>
      <c r="D1" s="9"/>
      <c r="E1" s="4"/>
      <c r="F1" s="4"/>
      <c r="G1" s="5"/>
      <c r="H1" s="5"/>
      <c r="I1" s="6"/>
    </row>
    <row r="2" spans="1:9" x14ac:dyDescent="0.2">
      <c r="A2" s="6" t="s">
        <v>8</v>
      </c>
      <c r="B2" s="137"/>
      <c r="C2" s="138"/>
      <c r="D2" s="10" t="s">
        <v>9</v>
      </c>
      <c r="E2" s="7"/>
      <c r="F2" s="6"/>
      <c r="G2" s="6"/>
      <c r="H2" s="6" t="s">
        <v>10</v>
      </c>
      <c r="I2" s="8">
        <v>44623</v>
      </c>
    </row>
    <row r="3" spans="1:9" ht="13.5" thickBot="1" x14ac:dyDescent="0.25">
      <c r="A3" s="6"/>
      <c r="B3" s="6"/>
      <c r="C3" s="6"/>
      <c r="D3" s="10"/>
      <c r="E3" s="6"/>
      <c r="F3" s="6"/>
      <c r="G3" s="6"/>
      <c r="H3" s="6"/>
      <c r="I3" s="6"/>
    </row>
    <row r="4" spans="1:9" ht="15.75" thickBot="1" x14ac:dyDescent="0.3">
      <c r="A4" s="38" t="s">
        <v>11</v>
      </c>
      <c r="B4" s="37" t="s">
        <v>12</v>
      </c>
      <c r="C4" s="37" t="s">
        <v>13</v>
      </c>
      <c r="D4" s="36" t="s">
        <v>14</v>
      </c>
      <c r="E4" s="37" t="s">
        <v>15</v>
      </c>
      <c r="F4" s="35" t="s">
        <v>16</v>
      </c>
      <c r="G4" s="37" t="s">
        <v>17</v>
      </c>
      <c r="H4" s="37" t="s">
        <v>18</v>
      </c>
      <c r="I4" s="34" t="s">
        <v>19</v>
      </c>
    </row>
    <row r="5" spans="1:9" ht="15.75" x14ac:dyDescent="0.25">
      <c r="A5" s="39" t="s">
        <v>20</v>
      </c>
      <c r="B5" s="43" t="s">
        <v>41</v>
      </c>
      <c r="C5" s="58" t="s">
        <v>42</v>
      </c>
      <c r="D5" s="59" t="s">
        <v>49</v>
      </c>
      <c r="E5" s="60">
        <v>13.17</v>
      </c>
      <c r="F5" s="61">
        <v>146.4</v>
      </c>
      <c r="G5" s="62">
        <v>4.75</v>
      </c>
      <c r="H5" s="62">
        <v>6.75</v>
      </c>
      <c r="I5" s="62">
        <v>16.25</v>
      </c>
    </row>
    <row r="6" spans="1:9" ht="15.75" x14ac:dyDescent="0.25">
      <c r="A6" s="15"/>
      <c r="B6" s="42" t="s">
        <v>46</v>
      </c>
      <c r="C6" s="63" t="s">
        <v>53</v>
      </c>
      <c r="D6" s="64" t="s">
        <v>54</v>
      </c>
      <c r="E6" s="65">
        <v>22.11</v>
      </c>
      <c r="F6" s="66">
        <v>136.08000000000001</v>
      </c>
      <c r="G6" s="67">
        <v>14.04</v>
      </c>
      <c r="H6" s="67">
        <v>7.56</v>
      </c>
      <c r="I6" s="67">
        <v>2.97</v>
      </c>
    </row>
    <row r="7" spans="1:9" ht="15.75" x14ac:dyDescent="0.25">
      <c r="A7" s="15"/>
      <c r="B7" s="42" t="s">
        <v>55</v>
      </c>
      <c r="C7" s="58" t="s">
        <v>0</v>
      </c>
      <c r="D7" s="59" t="s">
        <v>66</v>
      </c>
      <c r="E7" s="60">
        <v>7.76</v>
      </c>
      <c r="F7" s="68">
        <v>201.5</v>
      </c>
      <c r="G7" s="69">
        <v>7.11</v>
      </c>
      <c r="H7" s="69">
        <v>5.03</v>
      </c>
      <c r="I7" s="69">
        <v>31.9</v>
      </c>
    </row>
    <row r="8" spans="1:9" ht="15.75" x14ac:dyDescent="0.25">
      <c r="A8" s="15"/>
      <c r="B8" s="42" t="s">
        <v>21</v>
      </c>
      <c r="C8" s="70" t="s">
        <v>1</v>
      </c>
      <c r="D8" s="59" t="s">
        <v>7</v>
      </c>
      <c r="E8" s="60">
        <v>1.67</v>
      </c>
      <c r="F8" s="71">
        <v>60</v>
      </c>
      <c r="G8" s="72">
        <v>7.0000000000000007E-2</v>
      </c>
      <c r="H8" s="72">
        <v>0.02</v>
      </c>
      <c r="I8" s="72">
        <v>15</v>
      </c>
    </row>
    <row r="9" spans="1:9" ht="16.5" thickBot="1" x14ac:dyDescent="0.3">
      <c r="A9" s="15"/>
      <c r="B9" s="41"/>
      <c r="C9" s="73" t="s">
        <v>6</v>
      </c>
      <c r="D9" s="74">
        <v>20</v>
      </c>
      <c r="E9" s="75">
        <v>0.81</v>
      </c>
      <c r="F9" s="71">
        <v>45.6</v>
      </c>
      <c r="G9" s="72">
        <v>1.7</v>
      </c>
      <c r="H9" s="72">
        <v>0.3</v>
      </c>
      <c r="I9" s="72">
        <v>9</v>
      </c>
    </row>
    <row r="10" spans="1:9" s="2" customFormat="1" ht="16.5" thickBot="1" x14ac:dyDescent="0.3">
      <c r="A10" s="16"/>
      <c r="B10" s="45"/>
      <c r="C10" s="76"/>
      <c r="D10" s="77"/>
      <c r="E10" s="105">
        <f>E5+E6+E7+E8+E9</f>
        <v>45.52</v>
      </c>
      <c r="F10" s="106">
        <f>F5+F6+F7+F8+F9</f>
        <v>589.58000000000004</v>
      </c>
      <c r="G10" s="107">
        <f>SUM(G5:G9)</f>
        <v>27.669999999999998</v>
      </c>
      <c r="H10" s="107">
        <f>SUM(H5:H9)</f>
        <v>19.66</v>
      </c>
      <c r="I10" s="108">
        <f>SUM(I5:I9)</f>
        <v>75.12</v>
      </c>
    </row>
    <row r="11" spans="1:9" s="2" customFormat="1" ht="15.75" x14ac:dyDescent="0.25">
      <c r="A11" s="14" t="s">
        <v>22</v>
      </c>
      <c r="B11" s="42" t="s">
        <v>46</v>
      </c>
      <c r="C11" s="63" t="s">
        <v>53</v>
      </c>
      <c r="D11" s="64" t="s">
        <v>67</v>
      </c>
      <c r="E11" s="65">
        <v>17.2</v>
      </c>
      <c r="F11" s="66">
        <v>105.84</v>
      </c>
      <c r="G11" s="67">
        <v>10.92</v>
      </c>
      <c r="H11" s="67">
        <v>5.88</v>
      </c>
      <c r="I11" s="67">
        <v>2.31</v>
      </c>
    </row>
    <row r="12" spans="1:9" s="2" customFormat="1" ht="15.75" x14ac:dyDescent="0.25">
      <c r="A12" s="44"/>
      <c r="B12" s="42" t="s">
        <v>55</v>
      </c>
      <c r="C12" s="58" t="s">
        <v>0</v>
      </c>
      <c r="D12" s="59" t="s">
        <v>68</v>
      </c>
      <c r="E12" s="60">
        <v>7.32</v>
      </c>
      <c r="F12" s="78">
        <v>190.13</v>
      </c>
      <c r="G12" s="69">
        <v>6.71</v>
      </c>
      <c r="H12" s="69">
        <v>4.75</v>
      </c>
      <c r="I12" s="69">
        <v>30.13</v>
      </c>
    </row>
    <row r="13" spans="1:9" s="2" customFormat="1" ht="15.75" x14ac:dyDescent="0.25">
      <c r="A13" s="15"/>
      <c r="B13" s="42" t="s">
        <v>21</v>
      </c>
      <c r="C13" s="70" t="s">
        <v>1</v>
      </c>
      <c r="D13" s="59" t="s">
        <v>7</v>
      </c>
      <c r="E13" s="60">
        <v>1.67</v>
      </c>
      <c r="F13" s="71">
        <v>60</v>
      </c>
      <c r="G13" s="72">
        <v>7.0000000000000007E-2</v>
      </c>
      <c r="H13" s="72">
        <v>0.02</v>
      </c>
      <c r="I13" s="72">
        <v>15</v>
      </c>
    </row>
    <row r="14" spans="1:9" s="2" customFormat="1" ht="16.5" thickBot="1" x14ac:dyDescent="0.3">
      <c r="A14" s="15"/>
      <c r="B14" s="41"/>
      <c r="C14" s="73" t="s">
        <v>6</v>
      </c>
      <c r="D14" s="74">
        <v>20</v>
      </c>
      <c r="E14" s="75">
        <v>0.81</v>
      </c>
      <c r="F14" s="71">
        <v>45.6</v>
      </c>
      <c r="G14" s="72">
        <v>1.7</v>
      </c>
      <c r="H14" s="72">
        <v>0.3</v>
      </c>
      <c r="I14" s="72">
        <v>9</v>
      </c>
    </row>
    <row r="15" spans="1:9" ht="16.5" thickBot="1" x14ac:dyDescent="0.3">
      <c r="A15" s="15"/>
      <c r="B15" s="45"/>
      <c r="C15" s="81"/>
      <c r="D15" s="77"/>
      <c r="E15" s="105">
        <f>E11+E12+E13+E14</f>
        <v>26.999999999999996</v>
      </c>
      <c r="F15" s="109">
        <f>F11+F12+F13+F14</f>
        <v>401.57000000000005</v>
      </c>
      <c r="G15" s="109">
        <f>G11+G12+G13+G14</f>
        <v>19.399999999999999</v>
      </c>
      <c r="H15" s="109">
        <f>H11+H12+H13+H14</f>
        <v>10.95</v>
      </c>
      <c r="I15" s="109">
        <f>I11+I12+I13+I14</f>
        <v>56.44</v>
      </c>
    </row>
    <row r="16" spans="1:9" ht="31.5" x14ac:dyDescent="0.25">
      <c r="A16" s="17" t="s">
        <v>43</v>
      </c>
      <c r="B16" s="42" t="s">
        <v>21</v>
      </c>
      <c r="C16" s="70" t="s">
        <v>1</v>
      </c>
      <c r="D16" s="59" t="s">
        <v>7</v>
      </c>
      <c r="E16" s="60">
        <v>1.67</v>
      </c>
      <c r="F16" s="71">
        <v>60</v>
      </c>
      <c r="G16" s="72">
        <v>7.0000000000000007E-2</v>
      </c>
      <c r="H16" s="72">
        <v>0.02</v>
      </c>
      <c r="I16" s="72">
        <v>15</v>
      </c>
    </row>
    <row r="17" spans="1:13" ht="15.75" x14ac:dyDescent="0.25">
      <c r="A17" s="39"/>
      <c r="B17" s="42" t="s">
        <v>55</v>
      </c>
      <c r="C17" s="58" t="s">
        <v>0</v>
      </c>
      <c r="D17" s="59" t="s">
        <v>69</v>
      </c>
      <c r="E17" s="65">
        <v>4.0199999999999996</v>
      </c>
      <c r="F17" s="82">
        <v>104</v>
      </c>
      <c r="G17" s="65">
        <v>3.67</v>
      </c>
      <c r="H17" s="65">
        <v>2.6</v>
      </c>
      <c r="I17" s="65">
        <v>16.489999999999998</v>
      </c>
    </row>
    <row r="18" spans="1:13" ht="16.5" thickBot="1" x14ac:dyDescent="0.3">
      <c r="A18" s="15"/>
      <c r="B18" s="42"/>
      <c r="C18" s="75" t="s">
        <v>3</v>
      </c>
      <c r="D18" s="83" t="s">
        <v>23</v>
      </c>
      <c r="E18" s="75">
        <v>1.31</v>
      </c>
      <c r="F18" s="84">
        <v>56</v>
      </c>
      <c r="G18" s="85">
        <v>1.6</v>
      </c>
      <c r="H18" s="85">
        <v>0.6</v>
      </c>
      <c r="I18" s="85">
        <v>10.8</v>
      </c>
    </row>
    <row r="19" spans="1:13" s="2" customFormat="1" ht="16.5" thickBot="1" x14ac:dyDescent="0.3">
      <c r="A19" s="18"/>
      <c r="B19" s="45"/>
      <c r="C19" s="76"/>
      <c r="D19" s="77"/>
      <c r="E19" s="105">
        <f>E16+E17+E18</f>
        <v>7</v>
      </c>
      <c r="F19" s="106">
        <f>F16+F17+F18</f>
        <v>220</v>
      </c>
      <c r="G19" s="105">
        <f>SUM(G16:G18)</f>
        <v>5.34</v>
      </c>
      <c r="H19" s="105">
        <f>SUM(H16:H18)</f>
        <v>3.22</v>
      </c>
      <c r="I19" s="110">
        <f>SUM(I16:I18)</f>
        <v>42.29</v>
      </c>
    </row>
    <row r="20" spans="1:13" ht="27" customHeight="1" x14ac:dyDescent="0.2">
      <c r="A20" s="22" t="s">
        <v>27</v>
      </c>
      <c r="B20" s="49" t="s">
        <v>56</v>
      </c>
      <c r="C20" s="86" t="s">
        <v>79</v>
      </c>
      <c r="D20" s="87" t="s">
        <v>4</v>
      </c>
      <c r="E20" s="86">
        <v>8.1</v>
      </c>
      <c r="F20" s="61">
        <v>103.75</v>
      </c>
      <c r="G20" s="86">
        <v>1.8</v>
      </c>
      <c r="H20" s="86">
        <v>4.92</v>
      </c>
      <c r="I20" s="86">
        <v>10.93</v>
      </c>
    </row>
    <row r="21" spans="1:13" ht="15" customHeight="1" x14ac:dyDescent="0.2">
      <c r="A21" s="57"/>
      <c r="B21" s="49" t="s">
        <v>38</v>
      </c>
      <c r="C21" s="86" t="s">
        <v>39</v>
      </c>
      <c r="D21" s="87" t="s">
        <v>44</v>
      </c>
      <c r="E21" s="86">
        <v>4.38</v>
      </c>
      <c r="F21" s="61">
        <v>11.04</v>
      </c>
      <c r="G21" s="86">
        <v>0.31</v>
      </c>
      <c r="H21" s="86">
        <v>0.44</v>
      </c>
      <c r="I21" s="86">
        <v>1.47</v>
      </c>
    </row>
    <row r="22" spans="1:13" ht="12.75" customHeight="1" x14ac:dyDescent="0.2">
      <c r="A22" s="23"/>
      <c r="B22" s="46" t="s">
        <v>57</v>
      </c>
      <c r="C22" s="88" t="s">
        <v>45</v>
      </c>
      <c r="D22" s="89" t="s">
        <v>36</v>
      </c>
      <c r="E22" s="88">
        <v>29.88</v>
      </c>
      <c r="F22" s="61">
        <v>364</v>
      </c>
      <c r="G22" s="62">
        <v>13.48</v>
      </c>
      <c r="H22" s="62">
        <v>27.82</v>
      </c>
      <c r="I22" s="62">
        <v>14.18</v>
      </c>
    </row>
    <row r="23" spans="1:13" ht="12.75" customHeight="1" x14ac:dyDescent="0.2">
      <c r="A23" s="23"/>
      <c r="B23" s="46" t="s">
        <v>58</v>
      </c>
      <c r="C23" s="88" t="s">
        <v>2</v>
      </c>
      <c r="D23" s="89" t="s">
        <v>70</v>
      </c>
      <c r="E23" s="88">
        <v>4.49</v>
      </c>
      <c r="F23" s="61">
        <v>204.13</v>
      </c>
      <c r="G23" s="62">
        <v>5.69</v>
      </c>
      <c r="H23" s="62">
        <v>6.03</v>
      </c>
      <c r="I23" s="62">
        <v>31.76</v>
      </c>
    </row>
    <row r="24" spans="1:13" ht="12.75" customHeight="1" x14ac:dyDescent="0.2">
      <c r="A24" s="23"/>
      <c r="B24" s="46" t="s">
        <v>59</v>
      </c>
      <c r="C24" s="88" t="s">
        <v>77</v>
      </c>
      <c r="D24" s="89" t="s">
        <v>24</v>
      </c>
      <c r="E24" s="65">
        <v>5.43</v>
      </c>
      <c r="F24" s="82">
        <v>114.6</v>
      </c>
      <c r="G24" s="67">
        <v>0.16</v>
      </c>
      <c r="H24" s="67">
        <v>0.16</v>
      </c>
      <c r="I24" s="67">
        <v>27.88</v>
      </c>
    </row>
    <row r="25" spans="1:13" ht="12.75" customHeight="1" x14ac:dyDescent="0.2">
      <c r="A25" s="23"/>
      <c r="B25" s="49"/>
      <c r="C25" s="75" t="s">
        <v>3</v>
      </c>
      <c r="D25" s="83" t="s">
        <v>23</v>
      </c>
      <c r="E25" s="75">
        <v>1.31</v>
      </c>
      <c r="F25" s="84">
        <v>56</v>
      </c>
      <c r="G25" s="85">
        <v>1.6</v>
      </c>
      <c r="H25" s="85">
        <v>0.6</v>
      </c>
      <c r="I25" s="85">
        <v>10.8</v>
      </c>
    </row>
    <row r="26" spans="1:13" ht="12.75" customHeight="1" thickBot="1" x14ac:dyDescent="0.25">
      <c r="A26" s="23"/>
      <c r="B26" s="43"/>
      <c r="C26" s="73" t="s">
        <v>6</v>
      </c>
      <c r="D26" s="74">
        <v>20</v>
      </c>
      <c r="E26" s="75">
        <v>0.81</v>
      </c>
      <c r="F26" s="71">
        <v>45.6</v>
      </c>
      <c r="G26" s="72">
        <v>1.7</v>
      </c>
      <c r="H26" s="72">
        <v>0.3</v>
      </c>
      <c r="I26" s="72">
        <v>9</v>
      </c>
    </row>
    <row r="27" spans="1:13" s="2" customFormat="1" ht="13.5" customHeight="1" thickBot="1" x14ac:dyDescent="0.3">
      <c r="A27" s="23"/>
      <c r="B27" s="52"/>
      <c r="C27" s="90"/>
      <c r="D27" s="91"/>
      <c r="E27" s="105">
        <f>E20+E21+E22+E23+E24+E25+E26</f>
        <v>54.400000000000006</v>
      </c>
      <c r="F27" s="111">
        <f>F20+F21+F22+F23+F24+F25+F26</f>
        <v>899.12</v>
      </c>
      <c r="G27" s="112">
        <f>SUM(G20:G26)</f>
        <v>24.740000000000002</v>
      </c>
      <c r="H27" s="112">
        <f>SUM(H20:H26)</f>
        <v>40.269999999999996</v>
      </c>
      <c r="I27" s="113">
        <f>SUM(I20:I26)</f>
        <v>106.02</v>
      </c>
    </row>
    <row r="28" spans="1:13" ht="38.25" customHeight="1" x14ac:dyDescent="0.2">
      <c r="A28" s="24" t="s">
        <v>26</v>
      </c>
      <c r="B28" s="43"/>
      <c r="C28" s="58" t="s">
        <v>47</v>
      </c>
      <c r="D28" s="59" t="s">
        <v>60</v>
      </c>
      <c r="E28" s="60">
        <v>26</v>
      </c>
      <c r="F28" s="68">
        <v>180</v>
      </c>
      <c r="G28" s="69"/>
      <c r="H28" s="69"/>
      <c r="I28" s="69">
        <v>40</v>
      </c>
    </row>
    <row r="29" spans="1:13" ht="15" customHeight="1" thickBot="1" x14ac:dyDescent="0.25">
      <c r="A29" s="25"/>
      <c r="B29" s="43"/>
      <c r="C29" s="93" t="s">
        <v>48</v>
      </c>
      <c r="D29" s="94" t="s">
        <v>52</v>
      </c>
      <c r="E29" s="95">
        <v>10.119999999999999</v>
      </c>
      <c r="F29" s="68">
        <v>118.8</v>
      </c>
      <c r="G29" s="69">
        <v>0.4</v>
      </c>
      <c r="H29" s="69"/>
      <c r="I29" s="69">
        <v>30</v>
      </c>
    </row>
    <row r="30" spans="1:13" ht="13.5" customHeight="1" thickBot="1" x14ac:dyDescent="0.3">
      <c r="A30" s="25"/>
      <c r="B30" s="52"/>
      <c r="C30" s="96"/>
      <c r="D30" s="97"/>
      <c r="E30" s="114">
        <f>E28+E29</f>
        <v>36.119999999999997</v>
      </c>
      <c r="F30" s="115">
        <f>SUM(F28:F29)</f>
        <v>298.8</v>
      </c>
      <c r="G30" s="116">
        <f>SUM(G28:G29)</f>
        <v>0.4</v>
      </c>
      <c r="H30" s="117">
        <f>SUM(H28:H29)</f>
        <v>0</v>
      </c>
      <c r="I30" s="118">
        <f>SUM(I28:I29)</f>
        <v>70</v>
      </c>
      <c r="J30" s="3"/>
      <c r="K30" s="3"/>
      <c r="L30" s="3"/>
      <c r="M30" s="3"/>
    </row>
    <row r="31" spans="1:13" ht="13.5" customHeight="1" thickBot="1" x14ac:dyDescent="0.3">
      <c r="A31" s="26"/>
      <c r="B31" s="50"/>
      <c r="C31" s="98"/>
      <c r="D31" s="99"/>
      <c r="E31" s="119">
        <f>E30+E27</f>
        <v>90.52000000000001</v>
      </c>
      <c r="F31" s="120"/>
      <c r="G31" s="121"/>
      <c r="H31" s="121"/>
      <c r="I31" s="122"/>
      <c r="J31" s="30"/>
      <c r="K31" s="30"/>
      <c r="L31" s="3"/>
      <c r="M31" s="3"/>
    </row>
    <row r="32" spans="1:13" ht="34.5" customHeight="1" x14ac:dyDescent="0.2">
      <c r="A32" s="27" t="s">
        <v>28</v>
      </c>
      <c r="B32" s="42" t="s">
        <v>46</v>
      </c>
      <c r="C32" s="63" t="s">
        <v>53</v>
      </c>
      <c r="D32" s="64" t="s">
        <v>72</v>
      </c>
      <c r="E32" s="65">
        <v>12.23</v>
      </c>
      <c r="F32" s="66">
        <v>136.08000000000001</v>
      </c>
      <c r="G32" s="67">
        <v>14.04</v>
      </c>
      <c r="H32" s="67">
        <v>7.56</v>
      </c>
      <c r="I32" s="67">
        <v>2.97</v>
      </c>
      <c r="J32" s="3"/>
      <c r="K32" s="3"/>
      <c r="L32" s="3"/>
      <c r="M32" s="3"/>
    </row>
    <row r="33" spans="1:13" ht="15" customHeight="1" x14ac:dyDescent="0.2">
      <c r="A33" s="40"/>
      <c r="B33" s="42" t="s">
        <v>55</v>
      </c>
      <c r="C33" s="58" t="s">
        <v>0</v>
      </c>
      <c r="D33" s="59" t="s">
        <v>73</v>
      </c>
      <c r="E33" s="60">
        <v>8.41</v>
      </c>
      <c r="F33" s="78">
        <v>219.38</v>
      </c>
      <c r="G33" s="69">
        <v>7.68</v>
      </c>
      <c r="H33" s="69">
        <v>5.44</v>
      </c>
      <c r="I33" s="69">
        <v>34.520000000000003</v>
      </c>
      <c r="J33" s="3"/>
      <c r="K33" s="3"/>
      <c r="L33" s="3"/>
      <c r="M33" s="3"/>
    </row>
    <row r="34" spans="1:13" ht="15" customHeight="1" x14ac:dyDescent="0.2">
      <c r="A34" s="40"/>
      <c r="B34" s="42" t="s">
        <v>21</v>
      </c>
      <c r="C34" s="70" t="s">
        <v>1</v>
      </c>
      <c r="D34" s="59" t="s">
        <v>7</v>
      </c>
      <c r="E34" s="60">
        <v>1.67</v>
      </c>
      <c r="F34" s="71">
        <v>60</v>
      </c>
      <c r="G34" s="72">
        <v>7.0000000000000007E-2</v>
      </c>
      <c r="H34" s="72">
        <v>0.02</v>
      </c>
      <c r="I34" s="72">
        <v>15</v>
      </c>
      <c r="J34" s="3"/>
      <c r="K34" s="3"/>
      <c r="L34" s="3"/>
      <c r="M34" s="3"/>
    </row>
    <row r="35" spans="1:13" ht="15" customHeight="1" thickBot="1" x14ac:dyDescent="0.25">
      <c r="A35" s="40"/>
      <c r="B35" s="41"/>
      <c r="C35" s="73" t="s">
        <v>6</v>
      </c>
      <c r="D35" s="74">
        <v>20</v>
      </c>
      <c r="E35" s="75">
        <v>0.81</v>
      </c>
      <c r="F35" s="71">
        <v>45.6</v>
      </c>
      <c r="G35" s="72">
        <v>1.7</v>
      </c>
      <c r="H35" s="72">
        <v>0.3</v>
      </c>
      <c r="I35" s="72">
        <v>9</v>
      </c>
      <c r="J35" s="3"/>
      <c r="K35" s="3"/>
      <c r="L35" s="3"/>
      <c r="M35" s="3"/>
    </row>
    <row r="36" spans="1:13" ht="16.5" thickBot="1" x14ac:dyDescent="0.3">
      <c r="A36" s="13"/>
      <c r="B36" s="52"/>
      <c r="C36" s="96"/>
      <c r="D36" s="97"/>
      <c r="E36" s="114">
        <f>E32+E33+E34+E35</f>
        <v>23.12</v>
      </c>
      <c r="F36" s="123">
        <f>F32+F33+F34+F35</f>
        <v>461.06000000000006</v>
      </c>
      <c r="G36" s="124">
        <f>G32+G33+G34+G35</f>
        <v>23.49</v>
      </c>
      <c r="H36" s="114">
        <f>SUM(H32:H35)</f>
        <v>13.32</v>
      </c>
      <c r="I36" s="125">
        <f>SUM(I32:I35)</f>
        <v>61.49</v>
      </c>
    </row>
    <row r="37" spans="1:13" ht="31.5" x14ac:dyDescent="0.25">
      <c r="A37" s="19" t="s">
        <v>29</v>
      </c>
      <c r="B37" s="49" t="s">
        <v>56</v>
      </c>
      <c r="C37" s="86" t="s">
        <v>78</v>
      </c>
      <c r="D37" s="87" t="s">
        <v>40</v>
      </c>
      <c r="E37" s="86">
        <v>6.5</v>
      </c>
      <c r="F37" s="61">
        <v>103.75</v>
      </c>
      <c r="G37" s="86">
        <v>1.8</v>
      </c>
      <c r="H37" s="86">
        <v>4.92</v>
      </c>
      <c r="I37" s="86">
        <v>10.93</v>
      </c>
    </row>
    <row r="38" spans="1:13" ht="15.75" x14ac:dyDescent="0.25">
      <c r="A38" s="19"/>
      <c r="B38" s="46" t="s">
        <v>57</v>
      </c>
      <c r="C38" s="88" t="s">
        <v>45</v>
      </c>
      <c r="D38" s="89" t="s">
        <v>51</v>
      </c>
      <c r="E38" s="88">
        <v>16.43</v>
      </c>
      <c r="F38" s="61">
        <v>200.2</v>
      </c>
      <c r="G38" s="86">
        <v>7.42</v>
      </c>
      <c r="H38" s="86">
        <v>15.3</v>
      </c>
      <c r="I38" s="86">
        <v>7.8</v>
      </c>
    </row>
    <row r="39" spans="1:13" ht="15.75" x14ac:dyDescent="0.25">
      <c r="A39" s="12"/>
      <c r="B39" s="46" t="s">
        <v>58</v>
      </c>
      <c r="C39" s="88" t="s">
        <v>2</v>
      </c>
      <c r="D39" s="89" t="s">
        <v>71</v>
      </c>
      <c r="E39" s="88">
        <v>3.47</v>
      </c>
      <c r="F39" s="61">
        <v>157.55000000000001</v>
      </c>
      <c r="G39" s="62">
        <v>4.3899999999999997</v>
      </c>
      <c r="H39" s="62">
        <v>4.66</v>
      </c>
      <c r="I39" s="62">
        <v>24.51</v>
      </c>
    </row>
    <row r="40" spans="1:13" ht="15.75" x14ac:dyDescent="0.25">
      <c r="A40" s="12"/>
      <c r="B40" s="42" t="s">
        <v>21</v>
      </c>
      <c r="C40" s="70" t="s">
        <v>1</v>
      </c>
      <c r="D40" s="59" t="s">
        <v>7</v>
      </c>
      <c r="E40" s="60">
        <v>1.67</v>
      </c>
      <c r="F40" s="71">
        <v>60</v>
      </c>
      <c r="G40" s="72">
        <v>7.0000000000000007E-2</v>
      </c>
      <c r="H40" s="72">
        <v>0.02</v>
      </c>
      <c r="I40" s="72">
        <v>15</v>
      </c>
    </row>
    <row r="41" spans="1:13" ht="16.5" thickBot="1" x14ac:dyDescent="0.3">
      <c r="A41" s="12"/>
      <c r="B41" s="46"/>
      <c r="C41" s="73" t="s">
        <v>6</v>
      </c>
      <c r="D41" s="74">
        <v>20</v>
      </c>
      <c r="E41" s="75">
        <v>0.81</v>
      </c>
      <c r="F41" s="71">
        <v>45.6</v>
      </c>
      <c r="G41" s="72">
        <v>1.7</v>
      </c>
      <c r="H41" s="72">
        <v>0.3</v>
      </c>
      <c r="I41" s="72">
        <v>9</v>
      </c>
    </row>
    <row r="42" spans="1:13" ht="16.5" thickBot="1" x14ac:dyDescent="0.3">
      <c r="A42" s="28"/>
      <c r="B42" s="51"/>
      <c r="C42" s="92"/>
      <c r="D42" s="100"/>
      <c r="E42" s="126">
        <f>E37+E38+E39+E40+E41</f>
        <v>28.88</v>
      </c>
      <c r="F42" s="127">
        <f>F37+F38+F39+F40+F41</f>
        <v>567.1</v>
      </c>
      <c r="G42" s="112">
        <f>SUM(G37:G41)</f>
        <v>15.379999999999999</v>
      </c>
      <c r="H42" s="112">
        <f>SUM(H37:H41)</f>
        <v>25.2</v>
      </c>
      <c r="I42" s="113">
        <f>SUM(I37:I41)</f>
        <v>67.240000000000009</v>
      </c>
    </row>
    <row r="43" spans="1:13" ht="16.5" thickBot="1" x14ac:dyDescent="0.3">
      <c r="B43" s="50"/>
      <c r="C43" s="101"/>
      <c r="D43" s="102"/>
      <c r="E43" s="128">
        <f>E36+E42</f>
        <v>52</v>
      </c>
      <c r="F43" s="129"/>
      <c r="G43" s="130"/>
      <c r="H43" s="130"/>
      <c r="I43" s="131"/>
    </row>
    <row r="44" spans="1:13" ht="31.5" customHeight="1" x14ac:dyDescent="0.2">
      <c r="A44" s="20" t="s">
        <v>35</v>
      </c>
      <c r="B44" s="43"/>
      <c r="C44" s="58" t="s">
        <v>47</v>
      </c>
      <c r="D44" s="59" t="s">
        <v>24</v>
      </c>
      <c r="E44" s="60">
        <v>13</v>
      </c>
      <c r="F44" s="68">
        <v>90</v>
      </c>
      <c r="G44" s="69"/>
      <c r="H44" s="69"/>
      <c r="I44" s="69">
        <v>20</v>
      </c>
    </row>
    <row r="45" spans="1:13" ht="15" customHeight="1" thickBot="1" x14ac:dyDescent="0.25">
      <c r="A45" s="21"/>
      <c r="B45" s="43"/>
      <c r="C45" s="103" t="s">
        <v>48</v>
      </c>
      <c r="D45" s="64" t="s">
        <v>52</v>
      </c>
      <c r="E45" s="65">
        <v>10.119999999999999</v>
      </c>
      <c r="F45" s="68">
        <v>118.8</v>
      </c>
      <c r="G45" s="69">
        <v>0.4</v>
      </c>
      <c r="H45" s="69"/>
      <c r="I45" s="69">
        <v>30</v>
      </c>
    </row>
    <row r="46" spans="1:13" ht="13.5" customHeight="1" thickBot="1" x14ac:dyDescent="0.3">
      <c r="A46" s="21"/>
      <c r="B46" s="52"/>
      <c r="C46" s="96"/>
      <c r="D46" s="97"/>
      <c r="E46" s="114">
        <f>SUM(E44:E45)</f>
        <v>23.119999999999997</v>
      </c>
      <c r="F46" s="115">
        <f>F44+F45</f>
        <v>208.8</v>
      </c>
      <c r="G46" s="123">
        <f>G44+G45</f>
        <v>0.4</v>
      </c>
      <c r="H46" s="115">
        <f>H44+H45</f>
        <v>0</v>
      </c>
      <c r="I46" s="115">
        <f>I44+I45</f>
        <v>50</v>
      </c>
    </row>
    <row r="47" spans="1:13" ht="16.5" thickBot="1" x14ac:dyDescent="0.3">
      <c r="A47" s="29"/>
      <c r="B47" s="48"/>
      <c r="C47" s="96"/>
      <c r="D47" s="97"/>
      <c r="E47" s="114">
        <f>E46+E42</f>
        <v>52</v>
      </c>
      <c r="F47" s="132"/>
      <c r="G47" s="133"/>
      <c r="H47" s="133"/>
      <c r="I47" s="134"/>
    </row>
    <row r="48" spans="1:13" ht="15.75" x14ac:dyDescent="0.25">
      <c r="A48" s="33" t="s">
        <v>30</v>
      </c>
      <c r="B48" s="49" t="s">
        <v>56</v>
      </c>
      <c r="C48" s="86" t="s">
        <v>78</v>
      </c>
      <c r="D48" s="87" t="s">
        <v>40</v>
      </c>
      <c r="E48" s="86">
        <v>6.5</v>
      </c>
      <c r="F48" s="61">
        <v>103.75</v>
      </c>
      <c r="G48" s="86">
        <v>1.8</v>
      </c>
      <c r="H48" s="86">
        <v>4.92</v>
      </c>
      <c r="I48" s="86">
        <v>10.93</v>
      </c>
    </row>
    <row r="49" spans="1:9" ht="15" x14ac:dyDescent="0.2">
      <c r="A49" s="1"/>
      <c r="B49" s="46" t="s">
        <v>57</v>
      </c>
      <c r="C49" s="88" t="s">
        <v>45</v>
      </c>
      <c r="D49" s="89" t="s">
        <v>50</v>
      </c>
      <c r="E49" s="86">
        <v>13.45</v>
      </c>
      <c r="F49" s="61">
        <v>163.80000000000001</v>
      </c>
      <c r="G49" s="86">
        <v>6.07</v>
      </c>
      <c r="H49" s="86">
        <v>12.52</v>
      </c>
      <c r="I49" s="86">
        <v>6.38</v>
      </c>
    </row>
    <row r="50" spans="1:9" ht="15" x14ac:dyDescent="0.2">
      <c r="A50" s="1"/>
      <c r="B50" s="46" t="s">
        <v>58</v>
      </c>
      <c r="C50" s="88" t="s">
        <v>2</v>
      </c>
      <c r="D50" s="89" t="s">
        <v>74</v>
      </c>
      <c r="E50" s="88">
        <v>4.46</v>
      </c>
      <c r="F50" s="61">
        <v>204.13</v>
      </c>
      <c r="G50" s="62">
        <v>5.69</v>
      </c>
      <c r="H50" s="62">
        <v>6.03</v>
      </c>
      <c r="I50" s="62">
        <v>31.76</v>
      </c>
    </row>
    <row r="51" spans="1:9" ht="15" x14ac:dyDescent="0.2">
      <c r="A51" s="1"/>
      <c r="B51" s="46" t="s">
        <v>59</v>
      </c>
      <c r="C51" s="88" t="s">
        <v>77</v>
      </c>
      <c r="D51" s="89" t="s">
        <v>24</v>
      </c>
      <c r="E51" s="65">
        <v>5.43</v>
      </c>
      <c r="F51" s="82">
        <v>114.6</v>
      </c>
      <c r="G51" s="67">
        <v>0.16</v>
      </c>
      <c r="H51" s="67">
        <v>0.16</v>
      </c>
      <c r="I51" s="67">
        <v>27.88</v>
      </c>
    </row>
    <row r="52" spans="1:9" ht="15.75" thickBot="1" x14ac:dyDescent="0.25">
      <c r="A52" s="1"/>
      <c r="B52" s="49"/>
      <c r="C52" s="73" t="s">
        <v>6</v>
      </c>
      <c r="D52" s="74">
        <v>20</v>
      </c>
      <c r="E52" s="75">
        <v>0.81</v>
      </c>
      <c r="F52" s="71">
        <v>45.6</v>
      </c>
      <c r="G52" s="72">
        <v>1.7</v>
      </c>
      <c r="H52" s="72">
        <v>0.3</v>
      </c>
      <c r="I52" s="72">
        <v>9</v>
      </c>
    </row>
    <row r="53" spans="1:9" ht="16.5" thickBot="1" x14ac:dyDescent="0.3">
      <c r="A53" s="28"/>
      <c r="B53" s="52"/>
      <c r="C53" s="96"/>
      <c r="D53" s="97"/>
      <c r="E53" s="135">
        <f>E48+E49+E50+E51+E52</f>
        <v>30.65</v>
      </c>
      <c r="F53" s="111">
        <f>F48+F49+F50+F51+F52</f>
        <v>631.88</v>
      </c>
      <c r="G53" s="112">
        <f>G48+G49+G50+G51+G52</f>
        <v>15.42</v>
      </c>
      <c r="H53" s="112">
        <f>H48+H49+H50+H51+H52</f>
        <v>23.93</v>
      </c>
      <c r="I53" s="113">
        <f>I48+I49+I50+I51+I52</f>
        <v>85.95</v>
      </c>
    </row>
    <row r="54" spans="1:9" ht="15" customHeight="1" x14ac:dyDescent="0.2">
      <c r="A54" s="139" t="s">
        <v>31</v>
      </c>
      <c r="B54" s="47" t="s">
        <v>61</v>
      </c>
      <c r="C54" s="62" t="s">
        <v>62</v>
      </c>
      <c r="D54" s="104" t="s">
        <v>25</v>
      </c>
      <c r="E54" s="62">
        <v>2.68</v>
      </c>
      <c r="F54" s="82">
        <v>197</v>
      </c>
      <c r="G54" s="65">
        <v>3.8</v>
      </c>
      <c r="H54" s="65">
        <v>6.6</v>
      </c>
      <c r="I54" s="65">
        <v>30.5</v>
      </c>
    </row>
    <row r="55" spans="1:9" ht="15.75" thickBot="1" x14ac:dyDescent="0.25">
      <c r="A55" s="140"/>
      <c r="B55" s="41" t="s">
        <v>21</v>
      </c>
      <c r="C55" s="73" t="s">
        <v>1</v>
      </c>
      <c r="D55" s="94" t="s">
        <v>7</v>
      </c>
      <c r="E55" s="95">
        <v>1.67</v>
      </c>
      <c r="F55" s="79">
        <v>60</v>
      </c>
      <c r="G55" s="80">
        <v>7.0000000000000007E-2</v>
      </c>
      <c r="H55" s="80">
        <v>0.02</v>
      </c>
      <c r="I55" s="80">
        <v>15</v>
      </c>
    </row>
    <row r="56" spans="1:9" ht="16.5" thickBot="1" x14ac:dyDescent="0.3">
      <c r="A56" s="140"/>
      <c r="B56" s="52"/>
      <c r="C56" s="96"/>
      <c r="D56" s="97"/>
      <c r="E56" s="133">
        <f>SUM(E54:E55)</f>
        <v>4.3499999999999996</v>
      </c>
      <c r="F56" s="123">
        <f>F54+F55</f>
        <v>257</v>
      </c>
      <c r="G56" s="136">
        <f>G54+G55</f>
        <v>3.8699999999999997</v>
      </c>
      <c r="H56" s="136">
        <f>H54+H55</f>
        <v>6.6199999999999992</v>
      </c>
      <c r="I56" s="136">
        <f>I54+I55</f>
        <v>45.5</v>
      </c>
    </row>
    <row r="57" spans="1:9" ht="16.5" thickBot="1" x14ac:dyDescent="0.3">
      <c r="A57" s="141"/>
      <c r="B57" s="52"/>
      <c r="C57" s="96"/>
      <c r="D57" s="97"/>
      <c r="E57" s="133">
        <f>E53+E56</f>
        <v>35</v>
      </c>
      <c r="F57" s="132"/>
      <c r="G57" s="133"/>
      <c r="H57" s="133"/>
      <c r="I57" s="134"/>
    </row>
    <row r="58" spans="1:9" ht="15" customHeight="1" x14ac:dyDescent="0.2">
      <c r="A58" s="139" t="s">
        <v>32</v>
      </c>
      <c r="B58" s="49" t="s">
        <v>56</v>
      </c>
      <c r="C58" s="86" t="s">
        <v>79</v>
      </c>
      <c r="D58" s="87" t="s">
        <v>4</v>
      </c>
      <c r="E58" s="86">
        <v>8.1</v>
      </c>
      <c r="F58" s="61">
        <v>103.75</v>
      </c>
      <c r="G58" s="86">
        <v>1.8</v>
      </c>
      <c r="H58" s="86">
        <v>4.92</v>
      </c>
      <c r="I58" s="86">
        <v>10.93</v>
      </c>
    </row>
    <row r="59" spans="1:9" ht="15" customHeight="1" x14ac:dyDescent="0.2">
      <c r="A59" s="140"/>
      <c r="B59" s="49" t="s">
        <v>38</v>
      </c>
      <c r="C59" s="86" t="s">
        <v>39</v>
      </c>
      <c r="D59" s="87" t="s">
        <v>44</v>
      </c>
      <c r="E59" s="86">
        <v>4.38</v>
      </c>
      <c r="F59" s="61">
        <v>11.04</v>
      </c>
      <c r="G59" s="86">
        <v>0.31</v>
      </c>
      <c r="H59" s="86">
        <v>0.44</v>
      </c>
      <c r="I59" s="86">
        <v>1.47</v>
      </c>
    </row>
    <row r="60" spans="1:9" ht="12.75" customHeight="1" x14ac:dyDescent="0.2">
      <c r="A60" s="140"/>
      <c r="B60" s="46" t="s">
        <v>57</v>
      </c>
      <c r="C60" s="88" t="s">
        <v>45</v>
      </c>
      <c r="D60" s="89" t="s">
        <v>75</v>
      </c>
      <c r="E60" s="88">
        <v>22.41</v>
      </c>
      <c r="F60" s="61">
        <v>273</v>
      </c>
      <c r="G60" s="62">
        <v>10.11</v>
      </c>
      <c r="H60" s="62">
        <v>20.86</v>
      </c>
      <c r="I60" s="62">
        <v>10.64</v>
      </c>
    </row>
    <row r="61" spans="1:9" ht="12.75" customHeight="1" x14ac:dyDescent="0.2">
      <c r="A61" s="140"/>
      <c r="B61" s="46" t="s">
        <v>58</v>
      </c>
      <c r="C61" s="88" t="s">
        <v>2</v>
      </c>
      <c r="D61" s="89" t="s">
        <v>76</v>
      </c>
      <c r="E61" s="88">
        <v>3.08</v>
      </c>
      <c r="F61" s="61">
        <v>139.74</v>
      </c>
      <c r="G61" s="62">
        <v>3.89</v>
      </c>
      <c r="H61" s="62">
        <v>4.13</v>
      </c>
      <c r="I61" s="62">
        <v>21.74</v>
      </c>
    </row>
    <row r="62" spans="1:9" ht="12.75" customHeight="1" x14ac:dyDescent="0.2">
      <c r="A62" s="140"/>
      <c r="B62" s="46" t="s">
        <v>59</v>
      </c>
      <c r="C62" s="88" t="s">
        <v>77</v>
      </c>
      <c r="D62" s="89" t="s">
        <v>24</v>
      </c>
      <c r="E62" s="65">
        <v>5.43</v>
      </c>
      <c r="F62" s="82">
        <v>114.6</v>
      </c>
      <c r="G62" s="67">
        <v>0.16</v>
      </c>
      <c r="H62" s="67">
        <v>0.16</v>
      </c>
      <c r="I62" s="67">
        <v>27.88</v>
      </c>
    </row>
    <row r="63" spans="1:9" ht="12.75" customHeight="1" x14ac:dyDescent="0.2">
      <c r="A63" s="140"/>
      <c r="B63" s="49"/>
      <c r="C63" s="75" t="s">
        <v>3</v>
      </c>
      <c r="D63" s="83" t="s">
        <v>23</v>
      </c>
      <c r="E63" s="75">
        <v>1.31</v>
      </c>
      <c r="F63" s="84">
        <v>56</v>
      </c>
      <c r="G63" s="85">
        <v>1.6</v>
      </c>
      <c r="H63" s="85">
        <v>0.6</v>
      </c>
      <c r="I63" s="85">
        <v>10.8</v>
      </c>
    </row>
    <row r="64" spans="1:9" ht="12.75" customHeight="1" thickBot="1" x14ac:dyDescent="0.25">
      <c r="A64" s="140"/>
      <c r="B64" s="43"/>
      <c r="C64" s="73" t="s">
        <v>6</v>
      </c>
      <c r="D64" s="74">
        <v>20</v>
      </c>
      <c r="E64" s="75">
        <v>0.81</v>
      </c>
      <c r="F64" s="71">
        <v>45.6</v>
      </c>
      <c r="G64" s="72">
        <v>1.7</v>
      </c>
      <c r="H64" s="72">
        <v>0.3</v>
      </c>
      <c r="I64" s="72">
        <v>9</v>
      </c>
    </row>
    <row r="65" spans="1:11" ht="13.5" customHeight="1" thickBot="1" x14ac:dyDescent="0.3">
      <c r="A65" s="141"/>
      <c r="B65" s="52"/>
      <c r="C65" s="96"/>
      <c r="D65" s="97"/>
      <c r="E65" s="135">
        <f>E58+E59+E60+E61+E62+E63+E64</f>
        <v>45.52</v>
      </c>
      <c r="F65" s="111">
        <f>F58+F59+F60+F61+F62+F63+F64</f>
        <v>743.73</v>
      </c>
      <c r="G65" s="112">
        <f>SUM(G58:G64)</f>
        <v>19.57</v>
      </c>
      <c r="H65" s="112">
        <f>SUM(H58:H64)</f>
        <v>31.41</v>
      </c>
      <c r="I65" s="113">
        <f>SUM(I58:I64)</f>
        <v>92.46</v>
      </c>
    </row>
    <row r="66" spans="1:11" ht="30" customHeight="1" x14ac:dyDescent="0.2">
      <c r="A66" s="142" t="s">
        <v>33</v>
      </c>
      <c r="B66" s="49" t="s">
        <v>56</v>
      </c>
      <c r="C66" s="86" t="s">
        <v>78</v>
      </c>
      <c r="D66" s="87" t="s">
        <v>40</v>
      </c>
      <c r="E66" s="86">
        <v>6.5</v>
      </c>
      <c r="F66" s="61">
        <v>103.75</v>
      </c>
      <c r="G66" s="86">
        <v>1.8</v>
      </c>
      <c r="H66" s="86">
        <v>4.92</v>
      </c>
      <c r="I66" s="86">
        <v>10.93</v>
      </c>
    </row>
    <row r="67" spans="1:11" ht="15" customHeight="1" x14ac:dyDescent="0.2">
      <c r="A67" s="143"/>
      <c r="B67" s="46" t="s">
        <v>57</v>
      </c>
      <c r="C67" s="88" t="s">
        <v>45</v>
      </c>
      <c r="D67" s="89" t="s">
        <v>25</v>
      </c>
      <c r="E67" s="86">
        <v>14.94</v>
      </c>
      <c r="F67" s="61">
        <v>182</v>
      </c>
      <c r="G67" s="86">
        <v>6.74</v>
      </c>
      <c r="H67" s="86">
        <v>13.91</v>
      </c>
      <c r="I67" s="86">
        <v>7.09</v>
      </c>
    </row>
    <row r="68" spans="1:11" ht="15" customHeight="1" x14ac:dyDescent="0.2">
      <c r="A68" s="143"/>
      <c r="B68" s="46" t="s">
        <v>58</v>
      </c>
      <c r="C68" s="88" t="s">
        <v>2</v>
      </c>
      <c r="D68" s="89" t="s">
        <v>76</v>
      </c>
      <c r="E68" s="88">
        <v>3.08</v>
      </c>
      <c r="F68" s="61">
        <v>139.74</v>
      </c>
      <c r="G68" s="62">
        <v>3.89</v>
      </c>
      <c r="H68" s="62">
        <v>4.13</v>
      </c>
      <c r="I68" s="62">
        <v>21.74</v>
      </c>
    </row>
    <row r="69" spans="1:11" ht="15" customHeight="1" x14ac:dyDescent="0.2">
      <c r="A69" s="143"/>
      <c r="B69" s="41" t="s">
        <v>21</v>
      </c>
      <c r="C69" s="73" t="s">
        <v>1</v>
      </c>
      <c r="D69" s="94" t="s">
        <v>7</v>
      </c>
      <c r="E69" s="95">
        <v>1.67</v>
      </c>
      <c r="F69" s="79">
        <v>60</v>
      </c>
      <c r="G69" s="80">
        <v>7.0000000000000007E-2</v>
      </c>
      <c r="H69" s="80">
        <v>0.02</v>
      </c>
      <c r="I69" s="80">
        <v>15</v>
      </c>
    </row>
    <row r="70" spans="1:11" ht="15.75" thickBot="1" x14ac:dyDescent="0.25">
      <c r="A70" s="143"/>
      <c r="B70" s="49"/>
      <c r="C70" s="73" t="s">
        <v>6</v>
      </c>
      <c r="D70" s="74">
        <v>20</v>
      </c>
      <c r="E70" s="75">
        <v>0.81</v>
      </c>
      <c r="F70" s="71">
        <v>45.6</v>
      </c>
      <c r="G70" s="72">
        <v>1.7</v>
      </c>
      <c r="H70" s="72">
        <v>0.3</v>
      </c>
      <c r="I70" s="72">
        <v>9</v>
      </c>
    </row>
    <row r="71" spans="1:11" ht="16.5" thickBot="1" x14ac:dyDescent="0.3">
      <c r="A71" s="144"/>
      <c r="B71" s="52"/>
      <c r="C71" s="96"/>
      <c r="D71" s="97"/>
      <c r="E71" s="133">
        <f>SUM(E66:E70)</f>
        <v>26.999999999999996</v>
      </c>
      <c r="F71" s="136">
        <f>F66+F67+F68+F69+F70</f>
        <v>531.09</v>
      </c>
      <c r="G71" s="133">
        <f>SUM(G66:G70)</f>
        <v>14.200000000000001</v>
      </c>
      <c r="H71" s="133">
        <f>SUM(H66:H70)</f>
        <v>23.279999999999998</v>
      </c>
      <c r="I71" s="134">
        <f>SUM(I66:I70)</f>
        <v>63.76</v>
      </c>
    </row>
    <row r="72" spans="1:11" ht="15" customHeight="1" x14ac:dyDescent="0.2">
      <c r="A72" s="146" t="s">
        <v>63</v>
      </c>
      <c r="B72" s="46" t="s">
        <v>58</v>
      </c>
      <c r="C72" s="88" t="s">
        <v>64</v>
      </c>
      <c r="D72" s="87" t="s">
        <v>5</v>
      </c>
      <c r="E72" s="86">
        <v>5.33</v>
      </c>
      <c r="F72" s="86">
        <v>173.4</v>
      </c>
      <c r="G72" s="86">
        <v>6.14</v>
      </c>
      <c r="H72" s="86">
        <v>7</v>
      </c>
      <c r="I72" s="86">
        <v>21.32</v>
      </c>
    </row>
    <row r="73" spans="1:11" ht="15" customHeight="1" thickBot="1" x14ac:dyDescent="0.25">
      <c r="A73" s="147"/>
      <c r="B73" s="41" t="s">
        <v>21</v>
      </c>
      <c r="C73" s="73" t="s">
        <v>1</v>
      </c>
      <c r="D73" s="94" t="s">
        <v>7</v>
      </c>
      <c r="E73" s="95">
        <v>1.67</v>
      </c>
      <c r="F73" s="79">
        <v>60</v>
      </c>
      <c r="G73" s="80">
        <v>7.0000000000000007E-2</v>
      </c>
      <c r="H73" s="80">
        <v>0.02</v>
      </c>
      <c r="I73" s="80">
        <v>15</v>
      </c>
    </row>
    <row r="74" spans="1:11" ht="15" customHeight="1" thickBot="1" x14ac:dyDescent="0.3">
      <c r="A74" s="148"/>
      <c r="B74" s="52"/>
      <c r="C74" s="96"/>
      <c r="D74" s="97"/>
      <c r="E74" s="114">
        <f>E72+E73</f>
        <v>7</v>
      </c>
      <c r="F74" s="124">
        <f>F72+F73</f>
        <v>233.4</v>
      </c>
      <c r="G74" s="133">
        <f>G72+G73</f>
        <v>6.21</v>
      </c>
      <c r="H74" s="133">
        <f>H72+H73</f>
        <v>7.02</v>
      </c>
      <c r="I74" s="134">
        <f>I72+I73</f>
        <v>36.32</v>
      </c>
    </row>
    <row r="75" spans="1:11" ht="15" x14ac:dyDescent="0.2">
      <c r="A75" s="143" t="s">
        <v>34</v>
      </c>
      <c r="B75" s="49" t="s">
        <v>61</v>
      </c>
      <c r="C75" s="86" t="s">
        <v>62</v>
      </c>
      <c r="D75" s="87" t="s">
        <v>25</v>
      </c>
      <c r="E75" s="86">
        <v>2.68</v>
      </c>
      <c r="F75" s="86">
        <v>197</v>
      </c>
      <c r="G75" s="86">
        <v>3.8</v>
      </c>
      <c r="H75" s="86">
        <v>6.6</v>
      </c>
      <c r="I75" s="86">
        <v>30.5</v>
      </c>
      <c r="J75" s="3"/>
      <c r="K75" s="3"/>
    </row>
    <row r="76" spans="1:11" ht="15" x14ac:dyDescent="0.2">
      <c r="A76" s="145"/>
      <c r="B76" s="46" t="s">
        <v>65</v>
      </c>
      <c r="C76" s="88" t="s">
        <v>37</v>
      </c>
      <c r="D76" s="89" t="s">
        <v>36</v>
      </c>
      <c r="E76" s="88">
        <v>22.55</v>
      </c>
      <c r="F76" s="61">
        <v>295</v>
      </c>
      <c r="G76" s="62">
        <v>10.09</v>
      </c>
      <c r="H76" s="62">
        <v>11.1</v>
      </c>
      <c r="I76" s="62">
        <v>28.6</v>
      </c>
      <c r="J76" s="3"/>
      <c r="K76" s="3"/>
    </row>
    <row r="77" spans="1:11" ht="15" x14ac:dyDescent="0.2">
      <c r="A77" s="145"/>
      <c r="B77" s="46" t="s">
        <v>21</v>
      </c>
      <c r="C77" s="88" t="s">
        <v>1</v>
      </c>
      <c r="D77" s="59" t="s">
        <v>7</v>
      </c>
      <c r="E77" s="60">
        <v>1.67</v>
      </c>
      <c r="F77" s="68">
        <v>60</v>
      </c>
      <c r="G77" s="69">
        <v>7.0000000000000007E-2</v>
      </c>
      <c r="H77" s="69">
        <v>0.02</v>
      </c>
      <c r="I77" s="69">
        <v>15</v>
      </c>
      <c r="J77" s="3"/>
      <c r="K77" s="3"/>
    </row>
    <row r="79" spans="1:11" x14ac:dyDescent="0.2">
      <c r="A79" s="53"/>
      <c r="B79" s="53"/>
    </row>
    <row r="80" spans="1:11" ht="15.75" x14ac:dyDescent="0.25">
      <c r="A80" s="54"/>
      <c r="B80" s="55"/>
      <c r="C80" s="56"/>
      <c r="D80" s="32"/>
    </row>
    <row r="81" spans="1:6" ht="15.75" x14ac:dyDescent="0.25">
      <c r="A81" s="54"/>
      <c r="B81" s="54"/>
      <c r="C81" s="31"/>
      <c r="D81" s="32"/>
      <c r="E81" s="31"/>
      <c r="F81" s="31"/>
    </row>
    <row r="82" spans="1:6" ht="15.75" x14ac:dyDescent="0.25">
      <c r="A82" s="54"/>
      <c r="B82" s="54"/>
      <c r="C82" s="31"/>
      <c r="D82" s="32"/>
      <c r="E82" s="31"/>
      <c r="F82" s="31"/>
    </row>
  </sheetData>
  <mergeCells count="6">
    <mergeCell ref="B2:C2"/>
    <mergeCell ref="A54:A57"/>
    <mergeCell ref="A66:A71"/>
    <mergeCell ref="A58:A65"/>
    <mergeCell ref="A75:A77"/>
    <mergeCell ref="A72:A74"/>
  </mergeCells>
  <phoneticPr fontId="0" type="noConversion"/>
  <pageMargins left="0.74803149606299213" right="0.15748031496062992" top="0.19685039370078741" bottom="0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2022-03-02T09:37:40Z</cp:lastPrinted>
  <dcterms:created xsi:type="dcterms:W3CDTF">1996-10-08T23:32:33Z</dcterms:created>
  <dcterms:modified xsi:type="dcterms:W3CDTF">2022-06-01T04:55:53Z</dcterms:modified>
</cp:coreProperties>
</file>