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PC\Desktop\ПИТАНИЕ\"/>
    </mc:Choice>
  </mc:AlternateContent>
  <xr:revisionPtr revIDLastSave="0" documentId="13_ncr:1_{274E1C6B-7310-4C85-9D58-132E45A06A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0" i="1" l="1"/>
  <c r="I90" i="1"/>
  <c r="H90" i="1"/>
  <c r="G90" i="1"/>
  <c r="F90" i="1"/>
  <c r="J34" i="1"/>
  <c r="I34" i="1"/>
  <c r="H34" i="1"/>
  <c r="G34" i="1"/>
  <c r="J60" i="1"/>
  <c r="I60" i="1"/>
  <c r="H60" i="1"/>
  <c r="G60" i="1"/>
  <c r="J71" i="1"/>
  <c r="I71" i="1"/>
  <c r="H71" i="1"/>
  <c r="G71" i="1"/>
  <c r="F40" i="1"/>
  <c r="F27" i="1"/>
  <c r="F34" i="1"/>
  <c r="F41" i="1" s="1"/>
  <c r="J27" i="1"/>
  <c r="I27" i="1"/>
  <c r="H27" i="1"/>
  <c r="G27" i="1"/>
  <c r="F48" i="1"/>
  <c r="F17" i="1"/>
  <c r="F21" i="1"/>
  <c r="J40" i="1"/>
  <c r="I40" i="1"/>
  <c r="H40" i="1"/>
  <c r="G40" i="1"/>
  <c r="J87" i="1"/>
  <c r="I87" i="1"/>
  <c r="H87" i="1"/>
  <c r="G87" i="1"/>
  <c r="F87" i="1"/>
  <c r="J80" i="1"/>
  <c r="I80" i="1"/>
  <c r="H80" i="1"/>
  <c r="G80" i="1"/>
  <c r="F80" i="1"/>
  <c r="F71" i="1"/>
  <c r="J68" i="1"/>
  <c r="J72" i="1" s="1"/>
  <c r="I68" i="1"/>
  <c r="I72" i="1" s="1"/>
  <c r="H68" i="1"/>
  <c r="G68" i="1"/>
  <c r="G72" i="1" s="1"/>
  <c r="F68" i="1"/>
  <c r="F72" i="1" s="1"/>
  <c r="F60" i="1"/>
  <c r="F61" i="1" s="1"/>
  <c r="J55" i="1"/>
  <c r="I55" i="1"/>
  <c r="H55" i="1"/>
  <c r="G55" i="1"/>
  <c r="F55" i="1"/>
  <c r="J48" i="1"/>
  <c r="I48" i="1"/>
  <c r="H48" i="1"/>
  <c r="G48" i="1"/>
  <c r="J11" i="1"/>
  <c r="I11" i="1"/>
  <c r="H11" i="1"/>
  <c r="J17" i="1"/>
  <c r="I17" i="1"/>
  <c r="H17" i="1"/>
  <c r="J21" i="1"/>
  <c r="I21" i="1"/>
  <c r="H21" i="1"/>
  <c r="G21" i="1"/>
  <c r="G17" i="1"/>
  <c r="G11" i="1"/>
  <c r="F11" i="1"/>
  <c r="F35" i="1" l="1"/>
  <c r="H72" i="1"/>
  <c r="F56" i="1"/>
</calcChain>
</file>

<file path=xl/sharedStrings.xml><?xml version="1.0" encoding="utf-8"?>
<sst xmlns="http://schemas.openxmlformats.org/spreadsheetml/2006/main" count="192" uniqueCount="82">
  <si>
    <t>Чай с сахаром</t>
  </si>
  <si>
    <t>Батон</t>
  </si>
  <si>
    <t>Суп картофельный с горохом</t>
  </si>
  <si>
    <t>Булочка "Дорожная"</t>
  </si>
  <si>
    <t>Хлеб ржано-пшеничный</t>
  </si>
  <si>
    <t>200/15</t>
  </si>
  <si>
    <t>Школа</t>
  </si>
  <si>
    <t>МБОУ "Гимназия №3" г.Брянска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</si>
  <si>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</si>
  <si>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</si>
  <si>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</si>
  <si>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</si>
  <si>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</si>
  <si>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</si>
  <si>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</si>
  <si>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</si>
  <si>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</si>
  <si>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</si>
  <si>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</si>
  <si>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</si>
  <si>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1-11</t>
  </si>
  <si>
    <t>685-2004</t>
  </si>
  <si>
    <t>Завтрак льготно</t>
  </si>
  <si>
    <t>250</t>
  </si>
  <si>
    <t>20</t>
  </si>
  <si>
    <t>30</t>
  </si>
  <si>
    <t>200</t>
  </si>
  <si>
    <t>50</t>
  </si>
  <si>
    <t>Полдник ОВЗ и инвалиды 1-4</t>
  </si>
  <si>
    <t>Обед ОВЗ и инвалиды 1-4 классы</t>
  </si>
  <si>
    <t>Завтрак ОВЗ и инвалиды 5-11</t>
  </si>
  <si>
    <t>Обед ОВЗ и инвалиды 5-11</t>
  </si>
  <si>
    <t>ПолдникОВЗ и инвалиды 5-11</t>
  </si>
  <si>
    <t>Обед ГПД</t>
  </si>
  <si>
    <t>Полдник ГПД</t>
  </si>
  <si>
    <t>2-я смена Обед</t>
  </si>
  <si>
    <t>2-я смена Обед льготно</t>
  </si>
  <si>
    <t>Буфетная продукция</t>
  </si>
  <si>
    <t>Картофель тушеный</t>
  </si>
  <si>
    <t>13-2015</t>
  </si>
  <si>
    <t>342-2015</t>
  </si>
  <si>
    <t>102-2015</t>
  </si>
  <si>
    <t>Плов с цыпленком</t>
  </si>
  <si>
    <t>770-2004</t>
  </si>
  <si>
    <t>Пряник</t>
  </si>
  <si>
    <t>15</t>
  </si>
  <si>
    <t>291-2015</t>
  </si>
  <si>
    <t>269-2015</t>
  </si>
  <si>
    <t>Котлета особая</t>
  </si>
  <si>
    <t>Компот из свежих яблок</t>
  </si>
  <si>
    <t>Завтрак ОВЗ и инвалиды 1-4 класс</t>
  </si>
  <si>
    <t>Булочка дорожная</t>
  </si>
  <si>
    <t>100</t>
  </si>
  <si>
    <t>Пицца школьная</t>
  </si>
  <si>
    <t>45</t>
  </si>
  <si>
    <t>Груша</t>
  </si>
  <si>
    <t>Булочка Российская</t>
  </si>
  <si>
    <t>430-2015</t>
  </si>
  <si>
    <t>60</t>
  </si>
  <si>
    <t>306-2015</t>
  </si>
  <si>
    <t>Кукуруза конс.</t>
  </si>
  <si>
    <t>Биойогурт</t>
  </si>
  <si>
    <t>0,18</t>
  </si>
  <si>
    <t>413-2015</t>
  </si>
  <si>
    <t>Завтрак  компенсационно</t>
  </si>
  <si>
    <t>Обед компенсационно</t>
  </si>
  <si>
    <t>3-2015</t>
  </si>
  <si>
    <t>Б/д с сыром</t>
  </si>
  <si>
    <t>10/20</t>
  </si>
  <si>
    <t>74</t>
  </si>
  <si>
    <t>80</t>
  </si>
  <si>
    <t>106</t>
  </si>
  <si>
    <t>113</t>
  </si>
  <si>
    <t>120</t>
  </si>
  <si>
    <t>56/100</t>
  </si>
  <si>
    <t>170</t>
  </si>
  <si>
    <t>35</t>
  </si>
  <si>
    <t>40/100</t>
  </si>
  <si>
    <t>112</t>
  </si>
  <si>
    <t>41/100</t>
  </si>
  <si>
    <t>59/100</t>
  </si>
  <si>
    <t>31/100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</si>
</sst>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</font>
    <font>
      <sz val="12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8">
    <xf numFmtId="0" fontId="0" fillId="0" borderId="0"/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</cellStyleXfs>
  <cellXfs count="224">
    <xf numFmtId="0" fontId="0" fillId="0" borderId="0" xfId="0"/>
    <xf numFmtId="0" fontId="1" fillId="0" borderId="1" xfId="0" applyNumberFormat="1" applyFont="1" applyFill="1" applyBorder="1" applyAlignment="1" applyProtection="1">
      <alignment vertical="top"/>
    </xf>
    <xf numFmtId="0" fontId="0" fillId="0" borderId="1" xfId="0" applyBorder="1"/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3" fillId="0" borderId="1" xfId="0" applyFont="1" applyBorder="1"/>
    <xf numFmtId="0" fontId="5" fillId="0" borderId="4" xfId="0" applyNumberFormat="1" applyFont="1" applyFill="1" applyBorder="1" applyAlignment="1" applyProtection="1">
      <alignment vertical="top"/>
    </xf>
    <xf numFmtId="0" fontId="0" fillId="2" borderId="2" xfId="0" applyFill="1" applyBorder="1"/>
    <xf numFmtId="0" fontId="0" fillId="0" borderId="4" xfId="0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0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1" fillId="2" borderId="0" xfId="0" applyNumberFormat="1" applyFont="1" applyFill="1" applyBorder="1" applyAlignment="1" applyProtection="1">
      <alignment vertical="top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5" fillId="2" borderId="7" xfId="0" applyFont="1" applyFill="1" applyBorder="1" applyAlignment="1" applyProtection="1">
      <alignment wrapText="1"/>
      <protection locked="0"/>
    </xf>
    <xf numFmtId="2" fontId="5" fillId="2" borderId="7" xfId="0" applyNumberFormat="1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49" fontId="5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2" borderId="2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49" fontId="5" fillId="2" borderId="7" xfId="0" applyNumberFormat="1" applyFon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49" fontId="0" fillId="0" borderId="0" xfId="0" applyNumberFormat="1" applyAlignment="1">
      <alignment horizontal="right"/>
    </xf>
    <xf numFmtId="49" fontId="1" fillId="2" borderId="4" xfId="0" applyNumberFormat="1" applyFont="1" applyFill="1" applyBorder="1" applyAlignment="1" applyProtection="1">
      <alignment horizontal="right"/>
      <protection locked="0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Font="1" applyBorder="1" applyAlignment="1"/>
    <xf numFmtId="0" fontId="5" fillId="0" borderId="5" xfId="0" applyFont="1" applyBorder="1" applyAlignment="1"/>
    <xf numFmtId="0" fontId="5" fillId="0" borderId="5" xfId="0" applyNumberFormat="1" applyFont="1" applyFill="1" applyBorder="1" applyAlignment="1" applyProtection="1">
      <alignment vertical="top"/>
    </xf>
    <xf numFmtId="0" fontId="5" fillId="0" borderId="7" xfId="0" applyNumberFormat="1" applyFont="1" applyFill="1" applyBorder="1" applyAlignment="1" applyProtection="1">
      <alignment vertical="top"/>
    </xf>
    <xf numFmtId="2" fontId="5" fillId="0" borderId="7" xfId="0" applyNumberFormat="1" applyFont="1" applyBorder="1" applyAlignment="1"/>
    <xf numFmtId="0" fontId="5" fillId="0" borderId="7" xfId="0" applyFont="1" applyBorder="1" applyAlignment="1"/>
    <xf numFmtId="0" fontId="1" fillId="2" borderId="0" xfId="0" applyNumberFormat="1" applyFont="1" applyFill="1" applyBorder="1" applyAlignment="1" applyProtection="1">
      <alignment vertical="top"/>
    </xf>
    <xf numFmtId="0" fontId="6" fillId="0" borderId="1" xfId="0" applyFont="1" applyBorder="1"/>
    <xf numFmtId="0" fontId="4" fillId="0" borderId="1" xfId="0" applyFont="1" applyBorder="1"/>
    <xf numFmtId="0" fontId="5" fillId="0" borderId="4" xfId="0" applyFont="1" applyBorder="1" applyAlignment="1"/>
    <xf numFmtId="49" fontId="5" fillId="0" borderId="4" xfId="0" applyNumberFormat="1" applyFont="1" applyBorder="1" applyAlignment="1">
      <alignment horizontal="right"/>
    </xf>
    <xf numFmtId="49" fontId="5" fillId="0" borderId="7" xfId="0" applyNumberFormat="1" applyFont="1" applyBorder="1" applyAlignment="1">
      <alignment horizontal="right"/>
    </xf>
    <xf numFmtId="0" fontId="0" fillId="0" borderId="7" xfId="0" applyBorder="1"/>
    <xf numFmtId="2" fontId="5" fillId="0" borderId="7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right"/>
    </xf>
    <xf numFmtId="0" fontId="7" fillId="0" borderId="7" xfId="0" applyFont="1" applyBorder="1"/>
    <xf numFmtId="0" fontId="7" fillId="0" borderId="6" xfId="0" applyFont="1" applyBorder="1"/>
    <xf numFmtId="0" fontId="7" fillId="0" borderId="4" xfId="0" applyFont="1" applyBorder="1"/>
    <xf numFmtId="0" fontId="6" fillId="0" borderId="5" xfId="0" applyFont="1" applyBorder="1"/>
    <xf numFmtId="0" fontId="0" fillId="0" borderId="5" xfId="0" applyBorder="1"/>
    <xf numFmtId="49" fontId="5" fillId="0" borderId="5" xfId="0" applyNumberFormat="1" applyFont="1" applyBorder="1" applyAlignment="1">
      <alignment horizontal="right"/>
    </xf>
    <xf numFmtId="49" fontId="5" fillId="0" borderId="7" xfId="149" applyNumberFormat="1" applyFont="1" applyBorder="1" applyAlignment="1">
      <alignment horizontal="right"/>
    </xf>
    <xf numFmtId="0" fontId="5" fillId="0" borderId="7" xfId="149" applyFont="1" applyBorder="1" applyAlignment="1"/>
    <xf numFmtId="0" fontId="5" fillId="0" borderId="6" xfId="0" applyNumberFormat="1" applyFont="1" applyFill="1" applyBorder="1" applyAlignment="1" applyProtection="1">
      <alignment vertical="top"/>
    </xf>
    <xf numFmtId="0" fontId="9" fillId="0" borderId="9" xfId="0" applyNumberFormat="1" applyFont="1" applyFill="1" applyBorder="1" applyAlignment="1" applyProtection="1">
      <alignment vertical="top" wrapText="1"/>
    </xf>
    <xf numFmtId="0" fontId="7" fillId="2" borderId="10" xfId="0" applyFont="1" applyFill="1" applyBorder="1" applyAlignment="1">
      <alignment wrapText="1"/>
    </xf>
    <xf numFmtId="0" fontId="7" fillId="2" borderId="11" xfId="0" applyFont="1" applyFill="1" applyBorder="1" applyAlignment="1">
      <alignment wrapText="1"/>
    </xf>
    <xf numFmtId="0" fontId="7" fillId="2" borderId="12" xfId="0" applyFont="1" applyFill="1" applyBorder="1" applyAlignment="1">
      <alignment wrapText="1"/>
    </xf>
    <xf numFmtId="0" fontId="7" fillId="2" borderId="13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15" xfId="0" applyNumberFormat="1" applyFont="1" applyFill="1" applyBorder="1" applyAlignment="1" applyProtection="1">
      <alignment vertical="top" wrapText="1"/>
    </xf>
    <xf numFmtId="49" fontId="6" fillId="0" borderId="14" xfId="0" applyNumberFormat="1" applyFont="1" applyFill="1" applyBorder="1" applyAlignment="1" applyProtection="1">
      <alignment horizontal="center" vertical="top" wrapText="1"/>
    </xf>
    <xf numFmtId="49" fontId="6" fillId="0" borderId="15" xfId="0" applyNumberFormat="1" applyFont="1" applyFill="1" applyBorder="1" applyAlignment="1" applyProtection="1">
      <alignment vertical="top" wrapText="1"/>
    </xf>
    <xf numFmtId="49" fontId="6" fillId="0" borderId="9" xfId="0" applyNumberFormat="1" applyFont="1" applyFill="1" applyBorder="1" applyAlignment="1" applyProtection="1">
      <alignment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4" xfId="0" applyNumberFormat="1" applyFont="1" applyFill="1" applyBorder="1" applyAlignment="1" applyProtection="1">
      <alignment horizontal="left" vertical="top" wrapText="1"/>
    </xf>
    <xf numFmtId="0" fontId="1" fillId="0" borderId="4" xfId="0" applyFont="1" applyBorder="1" applyAlignment="1"/>
    <xf numFmtId="49" fontId="1" fillId="0" borderId="4" xfId="0" applyNumberFormat="1" applyFont="1" applyBorder="1" applyAlignment="1">
      <alignment horizontal="right"/>
    </xf>
    <xf numFmtId="0" fontId="1" fillId="0" borderId="1" xfId="0" applyFont="1" applyBorder="1"/>
    <xf numFmtId="0" fontId="1" fillId="0" borderId="7" xfId="0" applyNumberFormat="1" applyFont="1" applyFill="1" applyBorder="1" applyAlignment="1" applyProtection="1">
      <alignment vertical="top"/>
    </xf>
    <xf numFmtId="0" fontId="1" fillId="0" borderId="7" xfId="149" applyFont="1" applyBorder="1" applyAlignment="1"/>
    <xf numFmtId="49" fontId="1" fillId="0" borderId="7" xfId="149" applyNumberFormat="1" applyFont="1" applyBorder="1" applyAlignment="1">
      <alignment horizontal="right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0" fillId="0" borderId="16" xfId="0" applyBorder="1"/>
    <xf numFmtId="49" fontId="0" fillId="0" borderId="4" xfId="0" applyNumberFormat="1" applyBorder="1" applyAlignment="1">
      <alignment horizontal="right"/>
    </xf>
    <xf numFmtId="0" fontId="0" fillId="0" borderId="6" xfId="0" applyBorder="1"/>
    <xf numFmtId="49" fontId="0" fillId="0" borderId="7" xfId="0" applyNumberFormat="1" applyBorder="1" applyAlignment="1">
      <alignment horizontal="right"/>
    </xf>
    <xf numFmtId="2" fontId="5" fillId="0" borderId="7" xfId="0" applyNumberFormat="1" applyFont="1" applyBorder="1"/>
    <xf numFmtId="49" fontId="0" fillId="0" borderId="5" xfId="0" applyNumberFormat="1" applyBorder="1" applyAlignment="1">
      <alignment horizontal="right"/>
    </xf>
    <xf numFmtId="0" fontId="0" fillId="0" borderId="9" xfId="0" applyBorder="1"/>
    <xf numFmtId="0" fontId="0" fillId="0" borderId="17" xfId="0" applyBorder="1"/>
    <xf numFmtId="0" fontId="1" fillId="0" borderId="0" xfId="0" applyNumberFormat="1" applyFont="1" applyFill="1" applyBorder="1" applyAlignment="1" applyProtection="1">
      <alignment horizontal="right"/>
    </xf>
    <xf numFmtId="164" fontId="5" fillId="2" borderId="17" xfId="0" applyNumberFormat="1" applyFont="1" applyFill="1" applyBorder="1" applyProtection="1">
      <protection locked="0"/>
    </xf>
    <xf numFmtId="1" fontId="5" fillId="0" borderId="17" xfId="0" applyNumberFormat="1" applyFont="1" applyBorder="1" applyAlignment="1"/>
    <xf numFmtId="0" fontId="5" fillId="0" borderId="14" xfId="0" applyFont="1" applyBorder="1" applyAlignment="1"/>
    <xf numFmtId="0" fontId="5" fillId="0" borderId="17" xfId="149" applyFont="1" applyBorder="1" applyAlignment="1"/>
    <xf numFmtId="0" fontId="1" fillId="0" borderId="9" xfId="0" applyFont="1" applyBorder="1" applyAlignment="1"/>
    <xf numFmtId="0" fontId="5" fillId="0" borderId="9" xfId="0" applyFont="1" applyBorder="1" applyAlignment="1"/>
    <xf numFmtId="164" fontId="5" fillId="0" borderId="17" xfId="0" applyNumberFormat="1" applyFont="1" applyBorder="1" applyAlignment="1">
      <alignment horizontal="center"/>
    </xf>
    <xf numFmtId="164" fontId="0" fillId="2" borderId="14" xfId="0" applyNumberFormat="1" applyFill="1" applyBorder="1" applyProtection="1">
      <protection locked="0"/>
    </xf>
    <xf numFmtId="0" fontId="5" fillId="0" borderId="0" xfId="2" applyFont="1" applyBorder="1" applyAlignment="1"/>
    <xf numFmtId="0" fontId="6" fillId="2" borderId="1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49" fontId="6" fillId="2" borderId="19" xfId="0" applyNumberFormat="1" applyFont="1" applyFill="1" applyBorder="1" applyAlignment="1">
      <alignment horizontal="right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0" fillId="2" borderId="21" xfId="0" applyFill="1" applyBorder="1"/>
    <xf numFmtId="0" fontId="7" fillId="0" borderId="0" xfId="0" applyFont="1"/>
    <xf numFmtId="49" fontId="7" fillId="0" borderId="0" xfId="0" applyNumberFormat="1" applyFont="1" applyAlignment="1">
      <alignment horizontal="right"/>
    </xf>
    <xf numFmtId="0" fontId="0" fillId="2" borderId="4" xfId="0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64" fontId="5" fillId="2" borderId="7" xfId="0" applyNumberFormat="1" applyFont="1" applyFill="1" applyBorder="1" applyProtection="1">
      <protection locked="0"/>
    </xf>
    <xf numFmtId="164" fontId="5" fillId="2" borderId="22" xfId="0" applyNumberFormat="1" applyFon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5" fillId="0" borderId="4" xfId="185" applyFont="1" applyBorder="1" applyAlignment="1"/>
    <xf numFmtId="0" fontId="5" fillId="0" borderId="22" xfId="149" applyFont="1" applyBorder="1" applyAlignment="1"/>
    <xf numFmtId="0" fontId="5" fillId="0" borderId="7" xfId="205" applyFont="1" applyBorder="1" applyAlignment="1"/>
    <xf numFmtId="49" fontId="5" fillId="0" borderId="7" xfId="205" applyNumberFormat="1" applyFont="1" applyBorder="1" applyAlignment="1">
      <alignment horizontal="right"/>
    </xf>
    <xf numFmtId="2" fontId="5" fillId="0" borderId="7" xfId="205" applyNumberFormat="1" applyFont="1" applyBorder="1" applyAlignment="1"/>
    <xf numFmtId="0" fontId="5" fillId="0" borderId="17" xfId="205" applyFont="1" applyBorder="1" applyAlignment="1"/>
    <xf numFmtId="0" fontId="0" fillId="0" borderId="22" xfId="0" applyBorder="1"/>
    <xf numFmtId="1" fontId="5" fillId="0" borderId="7" xfId="0" applyNumberFormat="1" applyFont="1" applyBorder="1" applyAlignment="1"/>
    <xf numFmtId="1" fontId="5" fillId="0" borderId="22" xfId="0" applyNumberFormat="1" applyFont="1" applyBorder="1" applyAlignment="1"/>
    <xf numFmtId="164" fontId="5" fillId="0" borderId="7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2" fontId="6" fillId="0" borderId="7" xfId="0" applyNumberFormat="1" applyFont="1" applyBorder="1"/>
    <xf numFmtId="0" fontId="6" fillId="0" borderId="7" xfId="0" applyFont="1" applyBorder="1"/>
    <xf numFmtId="0" fontId="6" fillId="0" borderId="7" xfId="149" applyFont="1" applyBorder="1" applyAlignment="1"/>
    <xf numFmtId="2" fontId="6" fillId="0" borderId="4" xfId="0" applyNumberFormat="1" applyFont="1" applyBorder="1"/>
    <xf numFmtId="0" fontId="7" fillId="2" borderId="23" xfId="0" applyFont="1" applyFill="1" applyBorder="1" applyAlignment="1">
      <alignment wrapText="1"/>
    </xf>
    <xf numFmtId="1" fontId="0" fillId="0" borderId="14" xfId="0" applyNumberFormat="1" applyBorder="1"/>
    <xf numFmtId="0" fontId="6" fillId="0" borderId="17" xfId="0" applyFont="1" applyBorder="1"/>
    <xf numFmtId="0" fontId="5" fillId="0" borderId="21" xfId="0" applyFont="1" applyFill="1" applyBorder="1" applyAlignment="1"/>
    <xf numFmtId="2" fontId="5" fillId="0" borderId="7" xfId="149" applyNumberFormat="1" applyFont="1" applyBorder="1" applyAlignment="1"/>
    <xf numFmtId="164" fontId="0" fillId="2" borderId="24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0" fontId="5" fillId="0" borderId="3" xfId="73" applyFont="1" applyBorder="1" applyAlignment="1"/>
    <xf numFmtId="0" fontId="5" fillId="0" borderId="25" xfId="0" applyFont="1" applyBorder="1" applyAlignment="1"/>
    <xf numFmtId="0" fontId="5" fillId="0" borderId="3" xfId="0" applyFont="1" applyBorder="1" applyAlignment="1"/>
    <xf numFmtId="0" fontId="1" fillId="0" borderId="1" xfId="0" applyFont="1" applyBorder="1" applyAlignment="1"/>
    <xf numFmtId="49" fontId="0" fillId="0" borderId="4" xfId="0" applyNumberFormat="1" applyBorder="1"/>
    <xf numFmtId="0" fontId="5" fillId="0" borderId="5" xfId="185" applyFont="1" applyBorder="1" applyAlignment="1"/>
    <xf numFmtId="2" fontId="6" fillId="0" borderId="22" xfId="0" applyNumberFormat="1" applyFont="1" applyBorder="1"/>
    <xf numFmtId="0" fontId="5" fillId="0" borderId="1" xfId="149" applyFont="1" applyBorder="1" applyAlignment="1"/>
    <xf numFmtId="1" fontId="5" fillId="0" borderId="17" xfId="0" applyNumberFormat="1" applyFont="1" applyBorder="1"/>
    <xf numFmtId="0" fontId="5" fillId="0" borderId="8" xfId="0" applyFont="1" applyBorder="1"/>
    <xf numFmtId="0" fontId="5" fillId="0" borderId="7" xfId="0" applyFont="1" applyBorder="1"/>
    <xf numFmtId="0" fontId="5" fillId="0" borderId="22" xfId="0" applyFont="1" applyBorder="1"/>
    <xf numFmtId="0" fontId="10" fillId="0" borderId="4" xfId="0" applyFont="1" applyBorder="1"/>
    <xf numFmtId="49" fontId="1" fillId="0" borderId="1" xfId="0" applyNumberFormat="1" applyFont="1" applyFill="1" applyBorder="1" applyAlignment="1" applyProtection="1">
      <alignment horizontal="right" vertical="top"/>
    </xf>
    <xf numFmtId="49" fontId="1" fillId="0" borderId="1" xfId="0" applyNumberFormat="1" applyFont="1" applyBorder="1" applyAlignment="1">
      <alignment horizontal="right"/>
    </xf>
    <xf numFmtId="0" fontId="1" fillId="0" borderId="0" xfId="0" applyFont="1"/>
    <xf numFmtId="0" fontId="1" fillId="0" borderId="16" xfId="0" applyFont="1" applyBorder="1" applyAlignment="1"/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0" borderId="1" xfId="185" applyFont="1" applyBorder="1" applyAlignment="1"/>
    <xf numFmtId="0" fontId="1" fillId="0" borderId="16" xfId="0" applyNumberFormat="1" applyFont="1" applyFill="1" applyBorder="1" applyAlignment="1" applyProtection="1">
      <alignment vertical="top"/>
    </xf>
    <xf numFmtId="0" fontId="1" fillId="0" borderId="1" xfId="71" applyNumberFormat="1" applyFont="1" applyFill="1" applyBorder="1" applyAlignment="1" applyProtection="1">
      <alignment vertical="top"/>
    </xf>
    <xf numFmtId="0" fontId="1" fillId="0" borderId="5" xfId="0" applyFont="1" applyBorder="1" applyAlignment="1"/>
    <xf numFmtId="0" fontId="1" fillId="0" borderId="5" xfId="73" applyFont="1" applyBorder="1" applyAlignment="1"/>
    <xf numFmtId="49" fontId="1" fillId="2" borderId="5" xfId="0" applyNumberFormat="1" applyFont="1" applyFill="1" applyBorder="1" applyAlignment="1" applyProtection="1">
      <alignment horizontal="right"/>
      <protection locked="0"/>
    </xf>
    <xf numFmtId="2" fontId="1" fillId="2" borderId="5" xfId="0" applyNumberFormat="1" applyFont="1" applyFill="1" applyBorder="1" applyProtection="1">
      <protection locked="0"/>
    </xf>
    <xf numFmtId="164" fontId="1" fillId="2" borderId="14" xfId="0" applyNumberFormat="1" applyFont="1" applyFill="1" applyBorder="1" applyProtection="1">
      <protection locked="0"/>
    </xf>
    <xf numFmtId="164" fontId="1" fillId="2" borderId="5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5" xfId="0" applyNumberFormat="1" applyFont="1" applyFill="1" applyBorder="1" applyAlignment="1" applyProtection="1">
      <alignment vertical="top"/>
    </xf>
    <xf numFmtId="0" fontId="1" fillId="0" borderId="24" xfId="0" applyFont="1" applyBorder="1"/>
    <xf numFmtId="49" fontId="1" fillId="0" borderId="26" xfId="0" applyNumberFormat="1" applyFont="1" applyBorder="1" applyAlignment="1">
      <alignment horizontal="right"/>
    </xf>
    <xf numFmtId="0" fontId="1" fillId="0" borderId="26" xfId="0" applyFont="1" applyBorder="1"/>
    <xf numFmtId="0" fontId="1" fillId="0" borderId="4" xfId="0" applyNumberFormat="1" applyFont="1" applyFill="1" applyBorder="1" applyAlignment="1" applyProtection="1">
      <alignment vertical="top"/>
    </xf>
    <xf numFmtId="0" fontId="1" fillId="0" borderId="4" xfId="195" applyFont="1" applyBorder="1" applyAlignment="1"/>
    <xf numFmtId="49" fontId="1" fillId="0" borderId="4" xfId="195" applyNumberFormat="1" applyFont="1" applyBorder="1" applyAlignment="1">
      <alignment horizontal="right"/>
    </xf>
    <xf numFmtId="0" fontId="1" fillId="0" borderId="16" xfId="195" applyFont="1" applyBorder="1" applyAlignment="1"/>
    <xf numFmtId="0" fontId="1" fillId="0" borderId="1" xfId="2" applyFont="1" applyBorder="1" applyAlignment="1"/>
    <xf numFmtId="2" fontId="1" fillId="2" borderId="4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" xfId="195" applyFont="1" applyBorder="1" applyAlignment="1"/>
    <xf numFmtId="49" fontId="1" fillId="0" borderId="1" xfId="195" applyNumberFormat="1" applyFont="1" applyBorder="1" applyAlignment="1">
      <alignment horizontal="right"/>
    </xf>
    <xf numFmtId="0" fontId="1" fillId="2" borderId="1" xfId="0" applyFont="1" applyFill="1" applyBorder="1"/>
    <xf numFmtId="164" fontId="1" fillId="2" borderId="16" xfId="0" applyNumberFormat="1" applyFont="1" applyFill="1" applyBorder="1" applyProtection="1">
      <protection locked="0"/>
    </xf>
    <xf numFmtId="0" fontId="1" fillId="0" borderId="1" xfId="2" applyNumberFormat="1" applyFont="1" applyFill="1" applyBorder="1" applyAlignment="1" applyProtection="1">
      <alignment vertical="top"/>
    </xf>
    <xf numFmtId="1" fontId="1" fillId="2" borderId="14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4" xfId="185" applyFont="1" applyBorder="1" applyAlignment="1"/>
    <xf numFmtId="0" fontId="1" fillId="0" borderId="21" xfId="0" applyFont="1" applyFill="1" applyBorder="1" applyAlignment="1"/>
    <xf numFmtId="0" fontId="1" fillId="0" borderId="1" xfId="2" applyNumberFormat="1" applyFont="1" applyFill="1" applyBorder="1" applyAlignment="1" applyProtection="1">
      <alignment horizontal="right"/>
    </xf>
    <xf numFmtId="0" fontId="10" fillId="2" borderId="1" xfId="0" applyFont="1" applyFill="1" applyBorder="1" applyProtection="1">
      <protection locked="0"/>
    </xf>
    <xf numFmtId="49" fontId="10" fillId="2" borderId="1" xfId="0" applyNumberFormat="1" applyFont="1" applyFill="1" applyBorder="1" applyAlignment="1" applyProtection="1">
      <alignment horizontal="right"/>
      <protection locked="0"/>
    </xf>
    <xf numFmtId="2" fontId="10" fillId="2" borderId="1" xfId="0" applyNumberFormat="1" applyFont="1" applyFill="1" applyBorder="1" applyProtection="1">
      <protection locked="0"/>
    </xf>
    <xf numFmtId="1" fontId="10" fillId="2" borderId="1" xfId="0" applyNumberFormat="1" applyFont="1" applyFill="1" applyBorder="1" applyProtection="1">
      <protection locked="0"/>
    </xf>
    <xf numFmtId="0" fontId="10" fillId="0" borderId="1" xfId="185" applyFont="1" applyBorder="1" applyAlignment="1"/>
    <xf numFmtId="0" fontId="0" fillId="2" borderId="16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0" fillId="2" borderId="28" xfId="0" applyFill="1" applyBorder="1" applyAlignment="1" applyProtection="1">
      <protection locked="0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</cellXfs>
  <cellStyles count="228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100" xfId="3" xr:uid="{00000000-0005-0000-0000-000003000000}"/>
    <cellStyle name="Обычный 101" xfId="4" xr:uid="{00000000-0005-0000-0000-000004000000}"/>
    <cellStyle name="Обычный 102" xfId="5" xr:uid="{00000000-0005-0000-0000-000005000000}"/>
    <cellStyle name="Обычный 103" xfId="6" xr:uid="{00000000-0005-0000-0000-000006000000}"/>
    <cellStyle name="Обычный 104" xfId="7" xr:uid="{00000000-0005-0000-0000-000007000000}"/>
    <cellStyle name="Обычный 105" xfId="8" xr:uid="{00000000-0005-0000-0000-000008000000}"/>
    <cellStyle name="Обычный 106" xfId="9" xr:uid="{00000000-0005-0000-0000-000009000000}"/>
    <cellStyle name="Обычный 107" xfId="10" xr:uid="{00000000-0005-0000-0000-00000A000000}"/>
    <cellStyle name="Обычный 108" xfId="11" xr:uid="{00000000-0005-0000-0000-00000B000000}"/>
    <cellStyle name="Обычный 109" xfId="12" xr:uid="{00000000-0005-0000-0000-00000C000000}"/>
    <cellStyle name="Обычный 11" xfId="13" xr:uid="{00000000-0005-0000-0000-00000D000000}"/>
    <cellStyle name="Обычный 11 2" xfId="14" xr:uid="{00000000-0005-0000-0000-00000E000000}"/>
    <cellStyle name="Обычный 110" xfId="15" xr:uid="{00000000-0005-0000-0000-00000F000000}"/>
    <cellStyle name="Обычный 111" xfId="16" xr:uid="{00000000-0005-0000-0000-000010000000}"/>
    <cellStyle name="Обычный 112" xfId="17" xr:uid="{00000000-0005-0000-0000-000011000000}"/>
    <cellStyle name="Обычный 113" xfId="18" xr:uid="{00000000-0005-0000-0000-000012000000}"/>
    <cellStyle name="Обычный 114" xfId="19" xr:uid="{00000000-0005-0000-0000-000013000000}"/>
    <cellStyle name="Обычный 115" xfId="20" xr:uid="{00000000-0005-0000-0000-000014000000}"/>
    <cellStyle name="Обычный 116" xfId="21" xr:uid="{00000000-0005-0000-0000-000015000000}"/>
    <cellStyle name="Обычный 117" xfId="22" xr:uid="{00000000-0005-0000-0000-000016000000}"/>
    <cellStyle name="Обычный 118" xfId="23" xr:uid="{00000000-0005-0000-0000-000017000000}"/>
    <cellStyle name="Обычный 119" xfId="24" xr:uid="{00000000-0005-0000-0000-000018000000}"/>
    <cellStyle name="Обычный 12" xfId="25" xr:uid="{00000000-0005-0000-0000-000019000000}"/>
    <cellStyle name="Обычный 12 2" xfId="26" xr:uid="{00000000-0005-0000-0000-00001A000000}"/>
    <cellStyle name="Обычный 120" xfId="27" xr:uid="{00000000-0005-0000-0000-00001B000000}"/>
    <cellStyle name="Обычный 121" xfId="28" xr:uid="{00000000-0005-0000-0000-00001C000000}"/>
    <cellStyle name="Обычный 122" xfId="29" xr:uid="{00000000-0005-0000-0000-00001D000000}"/>
    <cellStyle name="Обычный 123" xfId="30" xr:uid="{00000000-0005-0000-0000-00001E000000}"/>
    <cellStyle name="Обычный 124" xfId="31" xr:uid="{00000000-0005-0000-0000-00001F000000}"/>
    <cellStyle name="Обычный 125" xfId="32" xr:uid="{00000000-0005-0000-0000-000020000000}"/>
    <cellStyle name="Обычный 13" xfId="33" xr:uid="{00000000-0005-0000-0000-000021000000}"/>
    <cellStyle name="Обычный 13 2" xfId="34" xr:uid="{00000000-0005-0000-0000-000022000000}"/>
    <cellStyle name="Обычный 14" xfId="35" xr:uid="{00000000-0005-0000-0000-000023000000}"/>
    <cellStyle name="Обычный 14 2" xfId="36" xr:uid="{00000000-0005-0000-0000-000024000000}"/>
    <cellStyle name="Обычный 15" xfId="37" xr:uid="{00000000-0005-0000-0000-000025000000}"/>
    <cellStyle name="Обычный 15 2" xfId="38" xr:uid="{00000000-0005-0000-0000-000026000000}"/>
    <cellStyle name="Обычный 16" xfId="39" xr:uid="{00000000-0005-0000-0000-000027000000}"/>
    <cellStyle name="Обычный 16 2" xfId="40" xr:uid="{00000000-0005-0000-0000-000028000000}"/>
    <cellStyle name="Обычный 17" xfId="41" xr:uid="{00000000-0005-0000-0000-000029000000}"/>
    <cellStyle name="Обычный 17 2" xfId="42" xr:uid="{00000000-0005-0000-0000-00002A000000}"/>
    <cellStyle name="Обычный 18" xfId="43" xr:uid="{00000000-0005-0000-0000-00002B000000}"/>
    <cellStyle name="Обычный 18 2" xfId="44" xr:uid="{00000000-0005-0000-0000-00002C000000}"/>
    <cellStyle name="Обычный 19" xfId="45" xr:uid="{00000000-0005-0000-0000-00002D000000}"/>
    <cellStyle name="Обычный 19 2" xfId="46" xr:uid="{00000000-0005-0000-0000-00002E000000}"/>
    <cellStyle name="Обычный 2" xfId="47" xr:uid="{00000000-0005-0000-0000-00002F000000}"/>
    <cellStyle name="Обычный 2 2" xfId="48" xr:uid="{00000000-0005-0000-0000-000030000000}"/>
    <cellStyle name="Обычный 2 2 2" xfId="49" xr:uid="{00000000-0005-0000-0000-000031000000}"/>
    <cellStyle name="Обычный 2 3" xfId="50" xr:uid="{00000000-0005-0000-0000-000032000000}"/>
    <cellStyle name="Обычный 20" xfId="51" xr:uid="{00000000-0005-0000-0000-000033000000}"/>
    <cellStyle name="Обычный 20 2" xfId="52" xr:uid="{00000000-0005-0000-0000-000034000000}"/>
    <cellStyle name="Обычный 21" xfId="53" xr:uid="{00000000-0005-0000-0000-000035000000}"/>
    <cellStyle name="Обычный 21 2" xfId="54" xr:uid="{00000000-0005-0000-0000-000036000000}"/>
    <cellStyle name="Обычный 22" xfId="55" xr:uid="{00000000-0005-0000-0000-000037000000}"/>
    <cellStyle name="Обычный 22 2" xfId="56" xr:uid="{00000000-0005-0000-0000-000038000000}"/>
    <cellStyle name="Обычный 23" xfId="57" xr:uid="{00000000-0005-0000-0000-000039000000}"/>
    <cellStyle name="Обычный 23 2" xfId="58" xr:uid="{00000000-0005-0000-0000-00003A000000}"/>
    <cellStyle name="Обычный 24" xfId="59" xr:uid="{00000000-0005-0000-0000-00003B000000}"/>
    <cellStyle name="Обычный 24 2" xfId="60" xr:uid="{00000000-0005-0000-0000-00003C000000}"/>
    <cellStyle name="Обычный 25" xfId="61" xr:uid="{00000000-0005-0000-0000-00003D000000}"/>
    <cellStyle name="Обычный 25 2" xfId="62" xr:uid="{00000000-0005-0000-0000-00003E000000}"/>
    <cellStyle name="Обычный 26" xfId="63" xr:uid="{00000000-0005-0000-0000-00003F000000}"/>
    <cellStyle name="Обычный 26 2" xfId="64" xr:uid="{00000000-0005-0000-0000-000040000000}"/>
    <cellStyle name="Обычный 27" xfId="65" xr:uid="{00000000-0005-0000-0000-000041000000}"/>
    <cellStyle name="Обычный 27 2" xfId="66" xr:uid="{00000000-0005-0000-0000-000042000000}"/>
    <cellStyle name="Обычный 28" xfId="67" xr:uid="{00000000-0005-0000-0000-000043000000}"/>
    <cellStyle name="Обычный 28 2" xfId="68" xr:uid="{00000000-0005-0000-0000-000044000000}"/>
    <cellStyle name="Обычный 29" xfId="69" xr:uid="{00000000-0005-0000-0000-000045000000}"/>
    <cellStyle name="Обычный 29 2" xfId="70" xr:uid="{00000000-0005-0000-0000-000046000000}"/>
    <cellStyle name="Обычный 29 2 2" xfId="71" xr:uid="{00000000-0005-0000-0000-000047000000}"/>
    <cellStyle name="Обычный 29 3" xfId="72" xr:uid="{00000000-0005-0000-0000-000048000000}"/>
    <cellStyle name="Обычный 3" xfId="73" xr:uid="{00000000-0005-0000-0000-000049000000}"/>
    <cellStyle name="Обычный 3 2" xfId="74" xr:uid="{00000000-0005-0000-0000-00004A000000}"/>
    <cellStyle name="Обычный 3 2 2" xfId="75" xr:uid="{00000000-0005-0000-0000-00004B000000}"/>
    <cellStyle name="Обычный 3 3" xfId="76" xr:uid="{00000000-0005-0000-0000-00004C000000}"/>
    <cellStyle name="Обычный 30" xfId="77" xr:uid="{00000000-0005-0000-0000-00004D000000}"/>
    <cellStyle name="Обычный 30 2" xfId="78" xr:uid="{00000000-0005-0000-0000-00004E000000}"/>
    <cellStyle name="Обычный 30 2 2" xfId="79" xr:uid="{00000000-0005-0000-0000-00004F000000}"/>
    <cellStyle name="Обычный 30 3" xfId="80" xr:uid="{00000000-0005-0000-0000-000050000000}"/>
    <cellStyle name="Обычный 31" xfId="81" xr:uid="{00000000-0005-0000-0000-000051000000}"/>
    <cellStyle name="Обычный 31 2" xfId="82" xr:uid="{00000000-0005-0000-0000-000052000000}"/>
    <cellStyle name="Обычный 31 2 2" xfId="83" xr:uid="{00000000-0005-0000-0000-000053000000}"/>
    <cellStyle name="Обычный 31 3" xfId="84" xr:uid="{00000000-0005-0000-0000-000054000000}"/>
    <cellStyle name="Обычный 32" xfId="85" xr:uid="{00000000-0005-0000-0000-000055000000}"/>
    <cellStyle name="Обычный 32 2" xfId="86" xr:uid="{00000000-0005-0000-0000-000056000000}"/>
    <cellStyle name="Обычный 32 2 2" xfId="87" xr:uid="{00000000-0005-0000-0000-000057000000}"/>
    <cellStyle name="Обычный 32 3" xfId="88" xr:uid="{00000000-0005-0000-0000-000058000000}"/>
    <cellStyle name="Обычный 33" xfId="89" xr:uid="{00000000-0005-0000-0000-000059000000}"/>
    <cellStyle name="Обычный 33 2" xfId="90" xr:uid="{00000000-0005-0000-0000-00005A000000}"/>
    <cellStyle name="Обычный 34" xfId="91" xr:uid="{00000000-0005-0000-0000-00005B000000}"/>
    <cellStyle name="Обычный 34 2" xfId="92" xr:uid="{00000000-0005-0000-0000-00005C000000}"/>
    <cellStyle name="Обычный 35" xfId="93" xr:uid="{00000000-0005-0000-0000-00005D000000}"/>
    <cellStyle name="Обычный 35 2" xfId="94" xr:uid="{00000000-0005-0000-0000-00005E000000}"/>
    <cellStyle name="Обычный 36" xfId="95" xr:uid="{00000000-0005-0000-0000-00005F000000}"/>
    <cellStyle name="Обычный 36 2" xfId="96" xr:uid="{00000000-0005-0000-0000-000060000000}"/>
    <cellStyle name="Обычный 37" xfId="97" xr:uid="{00000000-0005-0000-0000-000061000000}"/>
    <cellStyle name="Обычный 37 2" xfId="98" xr:uid="{00000000-0005-0000-0000-000062000000}"/>
    <cellStyle name="Обычный 38" xfId="99" xr:uid="{00000000-0005-0000-0000-000063000000}"/>
    <cellStyle name="Обычный 38 2" xfId="100" xr:uid="{00000000-0005-0000-0000-000064000000}"/>
    <cellStyle name="Обычный 39" xfId="101" xr:uid="{00000000-0005-0000-0000-000065000000}"/>
    <cellStyle name="Обычный 39 2" xfId="102" xr:uid="{00000000-0005-0000-0000-000066000000}"/>
    <cellStyle name="Обычный 4" xfId="103" xr:uid="{00000000-0005-0000-0000-000067000000}"/>
    <cellStyle name="Обычный 4 2" xfId="104" xr:uid="{00000000-0005-0000-0000-000068000000}"/>
    <cellStyle name="Обычный 40" xfId="105" xr:uid="{00000000-0005-0000-0000-000069000000}"/>
    <cellStyle name="Обычный 40 2" xfId="106" xr:uid="{00000000-0005-0000-0000-00006A000000}"/>
    <cellStyle name="Обычный 41" xfId="107" xr:uid="{00000000-0005-0000-0000-00006B000000}"/>
    <cellStyle name="Обычный 41 2" xfId="108" xr:uid="{00000000-0005-0000-0000-00006C000000}"/>
    <cellStyle name="Обычный 42" xfId="109" xr:uid="{00000000-0005-0000-0000-00006D000000}"/>
    <cellStyle name="Обычный 42 2" xfId="110" xr:uid="{00000000-0005-0000-0000-00006E000000}"/>
    <cellStyle name="Обычный 43" xfId="111" xr:uid="{00000000-0005-0000-0000-00006F000000}"/>
    <cellStyle name="Обычный 43 2" xfId="112" xr:uid="{00000000-0005-0000-0000-000070000000}"/>
    <cellStyle name="Обычный 44" xfId="113" xr:uid="{00000000-0005-0000-0000-000071000000}"/>
    <cellStyle name="Обычный 44 2" xfId="114" xr:uid="{00000000-0005-0000-0000-000072000000}"/>
    <cellStyle name="Обычный 45" xfId="115" xr:uid="{00000000-0005-0000-0000-000073000000}"/>
    <cellStyle name="Обычный 45 2" xfId="116" xr:uid="{00000000-0005-0000-0000-000074000000}"/>
    <cellStyle name="Обычный 46" xfId="117" xr:uid="{00000000-0005-0000-0000-000075000000}"/>
    <cellStyle name="Обычный 46 2" xfId="118" xr:uid="{00000000-0005-0000-0000-000076000000}"/>
    <cellStyle name="Обычный 47" xfId="119" xr:uid="{00000000-0005-0000-0000-000077000000}"/>
    <cellStyle name="Обычный 47 2" xfId="120" xr:uid="{00000000-0005-0000-0000-000078000000}"/>
    <cellStyle name="Обычный 48" xfId="121" xr:uid="{00000000-0005-0000-0000-000079000000}"/>
    <cellStyle name="Обычный 48 2" xfId="122" xr:uid="{00000000-0005-0000-0000-00007A000000}"/>
    <cellStyle name="Обычный 49" xfId="123" xr:uid="{00000000-0005-0000-0000-00007B000000}"/>
    <cellStyle name="Обычный 49 2" xfId="124" xr:uid="{00000000-0005-0000-0000-00007C000000}"/>
    <cellStyle name="Обычный 5" xfId="125" xr:uid="{00000000-0005-0000-0000-00007D000000}"/>
    <cellStyle name="Обычный 5 2" xfId="126" xr:uid="{00000000-0005-0000-0000-00007E000000}"/>
    <cellStyle name="Обычный 5 3" xfId="127" xr:uid="{00000000-0005-0000-0000-00007F000000}"/>
    <cellStyle name="Обычный 5 3 2" xfId="128" xr:uid="{00000000-0005-0000-0000-000080000000}"/>
    <cellStyle name="Обычный 50" xfId="129" xr:uid="{00000000-0005-0000-0000-000081000000}"/>
    <cellStyle name="Обычный 50 2" xfId="130" xr:uid="{00000000-0005-0000-0000-000082000000}"/>
    <cellStyle name="Обычный 51" xfId="131" xr:uid="{00000000-0005-0000-0000-000083000000}"/>
    <cellStyle name="Обычный 51 2" xfId="132" xr:uid="{00000000-0005-0000-0000-000084000000}"/>
    <cellStyle name="Обычный 52" xfId="133" xr:uid="{00000000-0005-0000-0000-000085000000}"/>
    <cellStyle name="Обычный 52 2" xfId="134" xr:uid="{00000000-0005-0000-0000-000086000000}"/>
    <cellStyle name="Обычный 53" xfId="135" xr:uid="{00000000-0005-0000-0000-000087000000}"/>
    <cellStyle name="Обычный 53 2" xfId="136" xr:uid="{00000000-0005-0000-0000-000088000000}"/>
    <cellStyle name="Обычный 54" xfId="137" xr:uid="{00000000-0005-0000-0000-000089000000}"/>
    <cellStyle name="Обычный 54 2" xfId="138" xr:uid="{00000000-0005-0000-0000-00008A000000}"/>
    <cellStyle name="Обычный 55" xfId="139" xr:uid="{00000000-0005-0000-0000-00008B000000}"/>
    <cellStyle name="Обычный 55 2" xfId="140" xr:uid="{00000000-0005-0000-0000-00008C000000}"/>
    <cellStyle name="Обычный 56" xfId="141" xr:uid="{00000000-0005-0000-0000-00008D000000}"/>
    <cellStyle name="Обычный 56 2" xfId="142" xr:uid="{00000000-0005-0000-0000-00008E000000}"/>
    <cellStyle name="Обычный 57" xfId="143" xr:uid="{00000000-0005-0000-0000-00008F000000}"/>
    <cellStyle name="Обычный 57 2" xfId="144" xr:uid="{00000000-0005-0000-0000-000090000000}"/>
    <cellStyle name="Обычный 58" xfId="145" xr:uid="{00000000-0005-0000-0000-000091000000}"/>
    <cellStyle name="Обычный 58 2" xfId="146" xr:uid="{00000000-0005-0000-0000-000092000000}"/>
    <cellStyle name="Обычный 59" xfId="147" xr:uid="{00000000-0005-0000-0000-000093000000}"/>
    <cellStyle name="Обычный 59 2" xfId="148" xr:uid="{00000000-0005-0000-0000-000094000000}"/>
    <cellStyle name="Обычный 6" xfId="149" xr:uid="{00000000-0005-0000-0000-000095000000}"/>
    <cellStyle name="Обычный 6 2" xfId="150" xr:uid="{00000000-0005-0000-0000-000096000000}"/>
    <cellStyle name="Обычный 60" xfId="151" xr:uid="{00000000-0005-0000-0000-000097000000}"/>
    <cellStyle name="Обычный 60 2" xfId="152" xr:uid="{00000000-0005-0000-0000-000098000000}"/>
    <cellStyle name="Обычный 61" xfId="153" xr:uid="{00000000-0005-0000-0000-000099000000}"/>
    <cellStyle name="Обычный 61 2" xfId="154" xr:uid="{00000000-0005-0000-0000-00009A000000}"/>
    <cellStyle name="Обычный 62" xfId="155" xr:uid="{00000000-0005-0000-0000-00009B000000}"/>
    <cellStyle name="Обычный 62 2" xfId="156" xr:uid="{00000000-0005-0000-0000-00009C000000}"/>
    <cellStyle name="Обычный 63" xfId="157" xr:uid="{00000000-0005-0000-0000-00009D000000}"/>
    <cellStyle name="Обычный 63 2" xfId="158" xr:uid="{00000000-0005-0000-0000-00009E000000}"/>
    <cellStyle name="Обычный 64" xfId="159" xr:uid="{00000000-0005-0000-0000-00009F000000}"/>
    <cellStyle name="Обычный 64 2" xfId="160" xr:uid="{00000000-0005-0000-0000-0000A0000000}"/>
    <cellStyle name="Обычный 65" xfId="161" xr:uid="{00000000-0005-0000-0000-0000A1000000}"/>
    <cellStyle name="Обычный 65 2" xfId="162" xr:uid="{00000000-0005-0000-0000-0000A2000000}"/>
    <cellStyle name="Обычный 66" xfId="163" xr:uid="{00000000-0005-0000-0000-0000A3000000}"/>
    <cellStyle name="Обычный 66 2" xfId="164" xr:uid="{00000000-0005-0000-0000-0000A4000000}"/>
    <cellStyle name="Обычный 67" xfId="165" xr:uid="{00000000-0005-0000-0000-0000A5000000}"/>
    <cellStyle name="Обычный 67 2" xfId="166" xr:uid="{00000000-0005-0000-0000-0000A6000000}"/>
    <cellStyle name="Обычный 68" xfId="167" xr:uid="{00000000-0005-0000-0000-0000A7000000}"/>
    <cellStyle name="Обычный 68 2" xfId="168" xr:uid="{00000000-0005-0000-0000-0000A8000000}"/>
    <cellStyle name="Обычный 69" xfId="169" xr:uid="{00000000-0005-0000-0000-0000A9000000}"/>
    <cellStyle name="Обычный 69 2" xfId="170" xr:uid="{00000000-0005-0000-0000-0000AA000000}"/>
    <cellStyle name="Обычный 7" xfId="171" xr:uid="{00000000-0005-0000-0000-0000AB000000}"/>
    <cellStyle name="Обычный 7 2" xfId="172" xr:uid="{00000000-0005-0000-0000-0000AC000000}"/>
    <cellStyle name="Обычный 70" xfId="173" xr:uid="{00000000-0005-0000-0000-0000AD000000}"/>
    <cellStyle name="Обычный 70 2" xfId="174" xr:uid="{00000000-0005-0000-0000-0000AE000000}"/>
    <cellStyle name="Обычный 71" xfId="175" xr:uid="{00000000-0005-0000-0000-0000AF000000}"/>
    <cellStyle name="Обычный 71 2" xfId="176" xr:uid="{00000000-0005-0000-0000-0000B0000000}"/>
    <cellStyle name="Обычный 72" xfId="177" xr:uid="{00000000-0005-0000-0000-0000B1000000}"/>
    <cellStyle name="Обычный 72 2" xfId="178" xr:uid="{00000000-0005-0000-0000-0000B2000000}"/>
    <cellStyle name="Обычный 73" xfId="179" xr:uid="{00000000-0005-0000-0000-0000B3000000}"/>
    <cellStyle name="Обычный 73 2" xfId="180" xr:uid="{00000000-0005-0000-0000-0000B4000000}"/>
    <cellStyle name="Обычный 74" xfId="181" xr:uid="{00000000-0005-0000-0000-0000B5000000}"/>
    <cellStyle name="Обычный 74 2" xfId="182" xr:uid="{00000000-0005-0000-0000-0000B6000000}"/>
    <cellStyle name="Обычный 75" xfId="183" xr:uid="{00000000-0005-0000-0000-0000B7000000}"/>
    <cellStyle name="Обычный 75 2" xfId="184" xr:uid="{00000000-0005-0000-0000-0000B8000000}"/>
    <cellStyle name="Обычный 76" xfId="185" xr:uid="{00000000-0005-0000-0000-0000B9000000}"/>
    <cellStyle name="Обычный 76 2" xfId="186" xr:uid="{00000000-0005-0000-0000-0000BA000000}"/>
    <cellStyle name="Обычный 77" xfId="187" xr:uid="{00000000-0005-0000-0000-0000BB000000}"/>
    <cellStyle name="Обычный 77 2" xfId="188" xr:uid="{00000000-0005-0000-0000-0000BC000000}"/>
    <cellStyle name="Обычный 78" xfId="189" xr:uid="{00000000-0005-0000-0000-0000BD000000}"/>
    <cellStyle name="Обычный 78 2" xfId="190" xr:uid="{00000000-0005-0000-0000-0000BE000000}"/>
    <cellStyle name="Обычный 79" xfId="191" xr:uid="{00000000-0005-0000-0000-0000BF000000}"/>
    <cellStyle name="Обычный 79 2" xfId="192" xr:uid="{00000000-0005-0000-0000-0000C0000000}"/>
    <cellStyle name="Обычный 8" xfId="193" xr:uid="{00000000-0005-0000-0000-0000C1000000}"/>
    <cellStyle name="Обычный 8 2" xfId="194" xr:uid="{00000000-0005-0000-0000-0000C2000000}"/>
    <cellStyle name="Обычный 80" xfId="195" xr:uid="{00000000-0005-0000-0000-0000C3000000}"/>
    <cellStyle name="Обычный 80 2" xfId="196" xr:uid="{00000000-0005-0000-0000-0000C4000000}"/>
    <cellStyle name="Обычный 81" xfId="197" xr:uid="{00000000-0005-0000-0000-0000C5000000}"/>
    <cellStyle name="Обычный 81 2" xfId="198" xr:uid="{00000000-0005-0000-0000-0000C6000000}"/>
    <cellStyle name="Обычный 82" xfId="199" xr:uid="{00000000-0005-0000-0000-0000C7000000}"/>
    <cellStyle name="Обычный 82 2" xfId="200" xr:uid="{00000000-0005-0000-0000-0000C8000000}"/>
    <cellStyle name="Обычный 83" xfId="201" xr:uid="{00000000-0005-0000-0000-0000C9000000}"/>
    <cellStyle name="Обычный 83 2" xfId="202" xr:uid="{00000000-0005-0000-0000-0000CA000000}"/>
    <cellStyle name="Обычный 84" xfId="203" xr:uid="{00000000-0005-0000-0000-0000CB000000}"/>
    <cellStyle name="Обычный 84 2" xfId="204" xr:uid="{00000000-0005-0000-0000-0000CC000000}"/>
    <cellStyle name="Обычный 85" xfId="205" xr:uid="{00000000-0005-0000-0000-0000CD000000}"/>
    <cellStyle name="Обычный 85 2" xfId="206" xr:uid="{00000000-0005-0000-0000-0000CE000000}"/>
    <cellStyle name="Обычный 86" xfId="207" xr:uid="{00000000-0005-0000-0000-0000CF000000}"/>
    <cellStyle name="Обычный 86 2" xfId="208" xr:uid="{00000000-0005-0000-0000-0000D0000000}"/>
    <cellStyle name="Обычный 87" xfId="209" xr:uid="{00000000-0005-0000-0000-0000D1000000}"/>
    <cellStyle name="Обычный 87 2" xfId="210" xr:uid="{00000000-0005-0000-0000-0000D2000000}"/>
    <cellStyle name="Обычный 88" xfId="211" xr:uid="{00000000-0005-0000-0000-0000D3000000}"/>
    <cellStyle name="Обычный 88 2" xfId="212" xr:uid="{00000000-0005-0000-0000-0000D4000000}"/>
    <cellStyle name="Обычный 89" xfId="213" xr:uid="{00000000-0005-0000-0000-0000D5000000}"/>
    <cellStyle name="Обычный 89 2" xfId="214" xr:uid="{00000000-0005-0000-0000-0000D6000000}"/>
    <cellStyle name="Обычный 9" xfId="215" xr:uid="{00000000-0005-0000-0000-0000D7000000}"/>
    <cellStyle name="Обычный 9 2" xfId="216" xr:uid="{00000000-0005-0000-0000-0000D8000000}"/>
    <cellStyle name="Обычный 90" xfId="217" xr:uid="{00000000-0005-0000-0000-0000D9000000}"/>
    <cellStyle name="Обычный 90 2" xfId="218" xr:uid="{00000000-0005-0000-0000-0000DA000000}"/>
    <cellStyle name="Обычный 91" xfId="219" xr:uid="{00000000-0005-0000-0000-0000DB000000}"/>
    <cellStyle name="Обычный 92" xfId="220" xr:uid="{00000000-0005-0000-0000-0000DC000000}"/>
    <cellStyle name="Обычный 93" xfId="221" xr:uid="{00000000-0005-0000-0000-0000DD000000}"/>
    <cellStyle name="Обычный 94" xfId="222" xr:uid="{00000000-0005-0000-0000-0000DE000000}"/>
    <cellStyle name="Обычный 95" xfId="223" xr:uid="{00000000-0005-0000-0000-0000DF000000}"/>
    <cellStyle name="Обычный 96" xfId="224" xr:uid="{00000000-0005-0000-0000-0000E0000000}"/>
    <cellStyle name="Обычный 97" xfId="225" xr:uid="{00000000-0005-0000-0000-0000E1000000}"/>
    <cellStyle name="Обычный 98" xfId="226" xr:uid="{00000000-0005-0000-0000-0000E2000000}"/>
    <cellStyle name="Обычный 99" xfId="227" xr:uid="{00000000-0005-0000-0000-0000E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98"/>
  <sheetViews>
    <sheetView tabSelected="1" workbookViewId="0">
      <selection activeCell="E98" sqref="E98"/>
    </sheetView>
  </sheetViews>
  <sheetFormatPr defaultRowHeight="12.75" x14ac:dyDescent="0.2"/>
  <cols>
    <col min="1" max="1" width="21.140625" customWidth="1"/>
    <col min="2" max="2" width="12.5703125" customWidth="1"/>
    <col min="3" max="3" width="9" customWidth="1"/>
    <col min="4" max="4" width="26.5703125" customWidth="1"/>
    <col min="5" max="5" width="10.7109375" style="40" customWidth="1"/>
    <col min="6" max="6" width="9.42578125" customWidth="1"/>
    <col min="7" max="7" width="15.28515625" customWidth="1"/>
    <col min="10" max="10" width="14.5703125" customWidth="1"/>
  </cols>
  <sheetData>
    <row r="1" spans="1:12" x14ac:dyDescent="0.2">
      <c r="A1" s="9"/>
      <c r="B1" s="9"/>
      <c r="C1" s="9"/>
      <c r="D1" s="9"/>
      <c r="E1" s="34"/>
      <c r="F1" s="9"/>
      <c r="G1" s="9"/>
      <c r="H1" s="10"/>
      <c r="I1" s="10"/>
      <c r="J1" s="11"/>
      <c r="K1" s="11"/>
    </row>
    <row r="2" spans="1:12" x14ac:dyDescent="0.2">
      <c r="A2" s="11" t="s">
        <v>6</v>
      </c>
      <c r="B2" s="209" t="s">
        <v>7</v>
      </c>
      <c r="C2" s="210"/>
      <c r="D2" s="211"/>
      <c r="E2" s="35" t="s">
        <v>8</v>
      </c>
      <c r="F2" s="12"/>
      <c r="G2" s="11"/>
      <c r="H2" s="11"/>
      <c r="I2" s="11" t="s">
        <v>9</v>
      </c>
      <c r="J2" s="13">
        <v>44526</v>
      </c>
      <c r="K2" s="11"/>
    </row>
    <row r="3" spans="1:12" ht="13.5" thickBot="1" x14ac:dyDescent="0.25">
      <c r="A3" s="11"/>
      <c r="B3" s="11"/>
      <c r="C3" s="11"/>
      <c r="D3" s="11"/>
      <c r="E3" s="35"/>
      <c r="F3" s="11"/>
      <c r="G3" s="11"/>
      <c r="H3" s="11"/>
      <c r="I3" s="11"/>
      <c r="J3" s="11"/>
      <c r="K3" s="11"/>
    </row>
    <row r="4" spans="1:12" ht="15.75" thickBot="1" x14ac:dyDescent="0.3">
      <c r="A4" s="116" t="s">
        <v>10</v>
      </c>
      <c r="B4" s="115" t="s">
        <v>11</v>
      </c>
      <c r="C4" s="115" t="s">
        <v>12</v>
      </c>
      <c r="D4" s="115" t="s">
        <v>13</v>
      </c>
      <c r="E4" s="114" t="s">
        <v>14</v>
      </c>
      <c r="F4" s="115" t="s">
        <v>15</v>
      </c>
      <c r="G4" s="113" t="s">
        <v>16</v>
      </c>
      <c r="H4" s="112" t="s">
        <v>17</v>
      </c>
      <c r="I4" s="112" t="s">
        <v>18</v>
      </c>
      <c r="J4" s="112" t="s">
        <v>19</v>
      </c>
      <c r="K4" s="11"/>
    </row>
    <row r="5" spans="1:12" ht="15.75" x14ac:dyDescent="0.25">
      <c r="A5" s="71" t="s">
        <v>20</v>
      </c>
      <c r="B5" s="7"/>
      <c r="C5" s="14" t="s">
        <v>47</v>
      </c>
      <c r="D5" s="7" t="s">
        <v>48</v>
      </c>
      <c r="E5" s="36" t="s">
        <v>70</v>
      </c>
      <c r="F5" s="15">
        <v>27.15</v>
      </c>
      <c r="G5">
        <v>240.8</v>
      </c>
      <c r="H5" s="19">
        <v>11.6</v>
      </c>
      <c r="I5" s="19">
        <v>17</v>
      </c>
      <c r="J5" s="93">
        <v>10</v>
      </c>
      <c r="K5" s="16"/>
    </row>
    <row r="6" spans="1:12" ht="15.75" x14ac:dyDescent="0.25">
      <c r="A6" s="72"/>
      <c r="B6" s="17"/>
      <c r="C6" s="18" t="s">
        <v>39</v>
      </c>
      <c r="D6" s="17" t="s">
        <v>38</v>
      </c>
      <c r="E6" s="25" t="s">
        <v>71</v>
      </c>
      <c r="F6" s="19">
        <v>6.84</v>
      </c>
      <c r="G6" s="169">
        <v>80.5</v>
      </c>
      <c r="H6" s="191">
        <v>1.53</v>
      </c>
      <c r="I6" s="191">
        <v>3.15</v>
      </c>
      <c r="J6" s="191">
        <v>11.52</v>
      </c>
      <c r="K6" s="16"/>
    </row>
    <row r="7" spans="1:12" ht="15.75" x14ac:dyDescent="0.25">
      <c r="A7" s="72"/>
      <c r="B7" s="17"/>
      <c r="C7" s="18" t="s">
        <v>40</v>
      </c>
      <c r="D7" s="17" t="s">
        <v>49</v>
      </c>
      <c r="E7" s="25" t="s">
        <v>26</v>
      </c>
      <c r="F7" s="19">
        <v>3.6</v>
      </c>
      <c r="G7" s="169">
        <v>114.6</v>
      </c>
      <c r="H7" s="170">
        <v>0.16</v>
      </c>
      <c r="I7" s="170">
        <v>0.16</v>
      </c>
      <c r="J7" s="170">
        <v>27.88</v>
      </c>
      <c r="K7" s="16"/>
    </row>
    <row r="8" spans="1:12" ht="15.75" x14ac:dyDescent="0.25">
      <c r="A8" s="72"/>
      <c r="B8" s="18"/>
      <c r="C8" s="18" t="s">
        <v>57</v>
      </c>
      <c r="D8" s="18" t="s">
        <v>56</v>
      </c>
      <c r="E8" s="25" t="s">
        <v>58</v>
      </c>
      <c r="F8" s="19">
        <v>4.5999999999999996</v>
      </c>
      <c r="G8" s="169">
        <v>177</v>
      </c>
      <c r="H8" s="170">
        <v>4.22</v>
      </c>
      <c r="I8" s="170">
        <v>4.8099999999999996</v>
      </c>
      <c r="J8" s="170">
        <v>29.22</v>
      </c>
      <c r="K8" s="16"/>
    </row>
    <row r="9" spans="1:12" ht="16.5" thickBot="1" x14ac:dyDescent="0.3">
      <c r="A9" s="72"/>
      <c r="B9" s="23"/>
      <c r="C9" s="23"/>
      <c r="D9" s="23" t="s">
        <v>4</v>
      </c>
      <c r="E9" s="37" t="s">
        <v>24</v>
      </c>
      <c r="F9" s="24">
        <v>0.81</v>
      </c>
      <c r="G9" s="198">
        <v>46</v>
      </c>
      <c r="H9" s="168">
        <v>1.7</v>
      </c>
      <c r="I9" s="168">
        <v>0.3</v>
      </c>
      <c r="J9" s="168">
        <v>9</v>
      </c>
      <c r="K9" s="16"/>
    </row>
    <row r="10" spans="1:12" ht="16.5" thickBot="1" x14ac:dyDescent="0.3">
      <c r="A10" s="72"/>
      <c r="B10" s="23"/>
      <c r="C10" s="23"/>
      <c r="D10" s="23"/>
      <c r="E10" s="37"/>
      <c r="F10" s="24"/>
      <c r="G10" s="177"/>
      <c r="H10" s="178"/>
      <c r="I10" s="178"/>
      <c r="J10" s="179"/>
      <c r="K10" s="16"/>
    </row>
    <row r="11" spans="1:12" s="3" customFormat="1" ht="16.5" thickBot="1" x14ac:dyDescent="0.3">
      <c r="A11" s="73"/>
      <c r="B11" s="29"/>
      <c r="C11" s="30"/>
      <c r="D11" s="31"/>
      <c r="E11" s="38"/>
      <c r="F11" s="32">
        <f>F5+F6+F7+F8+F9+F10</f>
        <v>43</v>
      </c>
      <c r="G11" s="103">
        <f>SUM(G5:G10)</f>
        <v>658.9</v>
      </c>
      <c r="H11" s="123">
        <f>SUM(H5:H10)</f>
        <v>19.209999999999997</v>
      </c>
      <c r="I11" s="123">
        <f>SUM(I5:I10)</f>
        <v>25.419999999999998</v>
      </c>
      <c r="J11" s="124">
        <f>SUM(J5:J10)</f>
        <v>87.62</v>
      </c>
      <c r="K11" s="52"/>
      <c r="L11" s="102"/>
    </row>
    <row r="12" spans="1:12" s="3" customFormat="1" ht="15.75" x14ac:dyDescent="0.25">
      <c r="A12" s="71" t="s">
        <v>22</v>
      </c>
      <c r="B12" s="21"/>
      <c r="C12" s="120"/>
      <c r="D12" s="21"/>
      <c r="E12" s="26"/>
      <c r="F12" s="22"/>
      <c r="G12"/>
      <c r="H12" s="22"/>
      <c r="I12" s="22"/>
      <c r="J12" s="41"/>
      <c r="K12" s="52"/>
    </row>
    <row r="13" spans="1:12" s="3" customFormat="1" ht="15.75" x14ac:dyDescent="0.25">
      <c r="A13" s="72"/>
      <c r="B13" s="21"/>
      <c r="C13" s="18" t="s">
        <v>47</v>
      </c>
      <c r="D13" s="17" t="s">
        <v>48</v>
      </c>
      <c r="E13" s="25" t="s">
        <v>54</v>
      </c>
      <c r="F13" s="22">
        <v>15.27</v>
      </c>
      <c r="G13" s="196">
        <v>137.6</v>
      </c>
      <c r="H13" s="197">
        <v>6.6</v>
      </c>
      <c r="I13" s="197">
        <v>9.6999999999999993</v>
      </c>
      <c r="J13" s="197">
        <v>5.7</v>
      </c>
      <c r="K13" s="52"/>
    </row>
    <row r="14" spans="1:12" s="3" customFormat="1" ht="15.75" x14ac:dyDescent="0.25">
      <c r="A14" s="72"/>
      <c r="B14" s="21"/>
      <c r="C14" s="18" t="s">
        <v>39</v>
      </c>
      <c r="D14" s="17" t="s">
        <v>38</v>
      </c>
      <c r="E14" s="25" t="s">
        <v>72</v>
      </c>
      <c r="F14" s="22">
        <v>7.32</v>
      </c>
      <c r="G14" s="196">
        <v>93.87</v>
      </c>
      <c r="H14" s="197">
        <v>1.79</v>
      </c>
      <c r="I14" s="197">
        <v>3.68</v>
      </c>
      <c r="J14" s="197">
        <v>13.44</v>
      </c>
      <c r="K14" s="52"/>
    </row>
    <row r="15" spans="1:12" s="3" customFormat="1" ht="15.75" x14ac:dyDescent="0.25">
      <c r="A15" s="72"/>
      <c r="B15" s="117"/>
      <c r="C15" s="18"/>
      <c r="D15" s="23" t="s">
        <v>4</v>
      </c>
      <c r="E15" s="37" t="s">
        <v>24</v>
      </c>
      <c r="F15" s="24">
        <v>0.81</v>
      </c>
      <c r="G15" s="177">
        <v>46</v>
      </c>
      <c r="H15" s="191">
        <v>1.7</v>
      </c>
      <c r="I15" s="191">
        <v>0.3</v>
      </c>
      <c r="J15" s="192">
        <v>9</v>
      </c>
      <c r="K15" s="52"/>
    </row>
    <row r="16" spans="1:12" ht="16.5" thickBot="1" x14ac:dyDescent="0.3">
      <c r="A16" s="72"/>
      <c r="B16" s="23"/>
      <c r="C16" s="23" t="s">
        <v>40</v>
      </c>
      <c r="D16" s="18" t="s">
        <v>49</v>
      </c>
      <c r="E16" s="25" t="s">
        <v>26</v>
      </c>
      <c r="F16" s="19">
        <v>3.6</v>
      </c>
      <c r="G16" s="196">
        <v>114.6</v>
      </c>
      <c r="H16" s="170">
        <v>0.16</v>
      </c>
      <c r="I16" s="170">
        <v>0.16</v>
      </c>
      <c r="J16" s="170">
        <v>27.88</v>
      </c>
      <c r="K16" s="16"/>
    </row>
    <row r="17" spans="1:11" ht="16.5" thickBot="1" x14ac:dyDescent="0.3">
      <c r="A17" s="72"/>
      <c r="B17" s="33"/>
      <c r="C17" s="27"/>
      <c r="D17" s="28"/>
      <c r="E17" s="39"/>
      <c r="F17" s="32">
        <f>SUM(F12:F16)</f>
        <v>27</v>
      </c>
      <c r="G17" s="103">
        <f>SUM(G12:G16)</f>
        <v>392.07000000000005</v>
      </c>
      <c r="H17" s="123">
        <f>SUM(H13:H16)</f>
        <v>10.25</v>
      </c>
      <c r="I17" s="123">
        <f>SUM(I13:I16)</f>
        <v>13.84</v>
      </c>
      <c r="J17" s="124">
        <f>SUM(J13:J16)</f>
        <v>56.019999999999996</v>
      </c>
      <c r="K17" s="16"/>
    </row>
    <row r="18" spans="1:11" ht="31.5" x14ac:dyDescent="0.25">
      <c r="A18" s="74" t="s">
        <v>64</v>
      </c>
      <c r="B18" s="21"/>
      <c r="C18" s="167" t="s">
        <v>39</v>
      </c>
      <c r="D18" s="195" t="s">
        <v>38</v>
      </c>
      <c r="E18" s="93" t="s">
        <v>69</v>
      </c>
      <c r="F18" s="190">
        <v>4.75</v>
      </c>
      <c r="G18" s="169">
        <v>80.5</v>
      </c>
      <c r="H18" s="170">
        <v>1.53</v>
      </c>
      <c r="I18" s="170">
        <v>3.15</v>
      </c>
      <c r="J18" s="170">
        <v>11.52</v>
      </c>
      <c r="K18" s="16"/>
    </row>
    <row r="19" spans="1:11" ht="15.75" x14ac:dyDescent="0.25">
      <c r="A19" s="72"/>
      <c r="B19" s="17"/>
      <c r="C19" s="167" t="s">
        <v>21</v>
      </c>
      <c r="D19" s="167" t="s">
        <v>0</v>
      </c>
      <c r="E19" s="41" t="s">
        <v>5</v>
      </c>
      <c r="F19" s="190">
        <v>1.44</v>
      </c>
      <c r="G19" s="169">
        <v>60</v>
      </c>
      <c r="H19" s="170">
        <v>7.0000000000000007E-2</v>
      </c>
      <c r="I19" s="170">
        <v>0.02</v>
      </c>
      <c r="J19" s="170">
        <v>15</v>
      </c>
      <c r="K19" s="16"/>
    </row>
    <row r="20" spans="1:11" ht="16.5" thickBot="1" x14ac:dyDescent="0.3">
      <c r="A20" s="72"/>
      <c r="B20" s="42"/>
      <c r="C20" s="174"/>
      <c r="D20" s="174" t="s">
        <v>4</v>
      </c>
      <c r="E20" s="175" t="s">
        <v>24</v>
      </c>
      <c r="F20" s="176">
        <v>0.81</v>
      </c>
      <c r="G20" s="177">
        <v>46</v>
      </c>
      <c r="H20" s="178">
        <v>1.7</v>
      </c>
      <c r="I20" s="178">
        <v>0.3</v>
      </c>
      <c r="J20" s="179">
        <v>9</v>
      </c>
      <c r="K20" s="16"/>
    </row>
    <row r="21" spans="1:11" s="3" customFormat="1" ht="16.5" thickBot="1" x14ac:dyDescent="0.3">
      <c r="A21" s="141"/>
      <c r="B21" s="43"/>
      <c r="C21" s="44"/>
      <c r="D21" s="28"/>
      <c r="E21" s="39"/>
      <c r="F21" s="32">
        <f>SUM(F18:F20)</f>
        <v>7</v>
      </c>
      <c r="G21" s="103">
        <f>SUM(G18:G20)</f>
        <v>186.5</v>
      </c>
      <c r="H21" s="123">
        <f>SUM(H18:H20)</f>
        <v>3.3</v>
      </c>
      <c r="I21" s="123">
        <f>SUM(I18:I20)</f>
        <v>3.4699999999999998</v>
      </c>
      <c r="J21" s="124">
        <f>SUM(J18:J20)</f>
        <v>35.519999999999996</v>
      </c>
      <c r="K21" s="20"/>
    </row>
    <row r="22" spans="1:11" s="3" customFormat="1" ht="15.75" customHeight="1" x14ac:dyDescent="0.2">
      <c r="A22" s="218" t="s">
        <v>50</v>
      </c>
      <c r="B22" s="21"/>
      <c r="C22" s="167" t="s">
        <v>47</v>
      </c>
      <c r="D22" s="195" t="s">
        <v>48</v>
      </c>
      <c r="E22" s="93" t="s">
        <v>52</v>
      </c>
      <c r="F22" s="168">
        <v>33.94</v>
      </c>
      <c r="G22" s="169">
        <v>240.8</v>
      </c>
      <c r="H22" s="191">
        <v>11.6</v>
      </c>
      <c r="I22" s="191">
        <v>17</v>
      </c>
      <c r="J22" s="191">
        <v>10</v>
      </c>
      <c r="K22" s="52"/>
    </row>
    <row r="23" spans="1:11" s="3" customFormat="1" ht="15.75" customHeight="1" x14ac:dyDescent="0.2">
      <c r="A23" s="219"/>
      <c r="B23" s="17"/>
      <c r="C23" s="167" t="s">
        <v>39</v>
      </c>
      <c r="D23" s="195" t="s">
        <v>38</v>
      </c>
      <c r="E23" s="93" t="s">
        <v>73</v>
      </c>
      <c r="F23" s="190">
        <v>7.74</v>
      </c>
      <c r="G23" s="196">
        <v>93.87</v>
      </c>
      <c r="H23" s="197">
        <v>1.79</v>
      </c>
      <c r="I23" s="197">
        <v>3.68</v>
      </c>
      <c r="J23" s="197">
        <v>13.44</v>
      </c>
      <c r="K23" s="52"/>
    </row>
    <row r="24" spans="1:11" s="3" customFormat="1" ht="15.75" customHeight="1" x14ac:dyDescent="0.2">
      <c r="A24" s="219"/>
      <c r="B24" s="17"/>
      <c r="C24" s="167"/>
      <c r="D24" s="166" t="s">
        <v>4</v>
      </c>
      <c r="E24" s="175" t="s">
        <v>24</v>
      </c>
      <c r="F24" s="176">
        <v>0.81</v>
      </c>
      <c r="G24" s="177">
        <v>46</v>
      </c>
      <c r="H24" s="191">
        <v>1.7</v>
      </c>
      <c r="I24" s="191">
        <v>0.3</v>
      </c>
      <c r="J24" s="192">
        <v>9</v>
      </c>
      <c r="K24" s="52"/>
    </row>
    <row r="25" spans="1:11" s="3" customFormat="1" ht="15.75" customHeight="1" x14ac:dyDescent="0.2">
      <c r="A25" s="219"/>
      <c r="B25" s="17"/>
      <c r="C25" s="166" t="s">
        <v>40</v>
      </c>
      <c r="D25" s="167" t="s">
        <v>49</v>
      </c>
      <c r="E25" s="93" t="s">
        <v>26</v>
      </c>
      <c r="F25" s="168">
        <v>3.6</v>
      </c>
      <c r="G25" s="169">
        <v>114.6</v>
      </c>
      <c r="H25" s="170">
        <v>0.16</v>
      </c>
      <c r="I25" s="170">
        <v>0.16</v>
      </c>
      <c r="J25" s="170">
        <v>27.88</v>
      </c>
      <c r="K25" s="52"/>
    </row>
    <row r="26" spans="1:11" s="3" customFormat="1" ht="15.75" customHeight="1" thickBot="1" x14ac:dyDescent="0.25">
      <c r="A26" s="219"/>
      <c r="B26" s="42"/>
      <c r="C26" s="166" t="s">
        <v>57</v>
      </c>
      <c r="D26" s="166" t="s">
        <v>56</v>
      </c>
      <c r="E26" s="175" t="s">
        <v>58</v>
      </c>
      <c r="F26" s="176">
        <v>4.5999999999999996</v>
      </c>
      <c r="G26" s="198">
        <v>177</v>
      </c>
      <c r="H26" s="168">
        <v>4.22</v>
      </c>
      <c r="I26" s="168">
        <v>4.8099999999999996</v>
      </c>
      <c r="J26" s="168">
        <v>29.22</v>
      </c>
      <c r="K26" s="52"/>
    </row>
    <row r="27" spans="1:11" s="3" customFormat="1" ht="15.75" customHeight="1" thickBot="1" x14ac:dyDescent="0.25">
      <c r="A27" s="220"/>
      <c r="B27" s="43"/>
      <c r="C27" s="44"/>
      <c r="D27" s="28"/>
      <c r="E27" s="39"/>
      <c r="F27" s="32">
        <f>F22+F24+F23+F25+F26</f>
        <v>50.690000000000005</v>
      </c>
      <c r="G27" s="123">
        <f>G22+G23+G24+G25+G26</f>
        <v>672.27</v>
      </c>
      <c r="H27" s="123">
        <f>H22+H23+H24+H25+H26</f>
        <v>19.47</v>
      </c>
      <c r="I27" s="123">
        <f>I22+I23+I24+I25+I26</f>
        <v>25.95</v>
      </c>
      <c r="J27" s="124">
        <f>J22+J23+J24+J25+J26</f>
        <v>89.539999999999992</v>
      </c>
      <c r="K27" s="52"/>
    </row>
    <row r="28" spans="1:11" ht="27" customHeight="1" x14ac:dyDescent="0.2">
      <c r="A28" s="80" t="s">
        <v>29</v>
      </c>
      <c r="B28" s="6"/>
      <c r="C28" s="87" t="s">
        <v>59</v>
      </c>
      <c r="D28" s="87" t="s">
        <v>60</v>
      </c>
      <c r="E28" s="88" t="s">
        <v>45</v>
      </c>
      <c r="F28" s="87">
        <v>4.3899999999999997</v>
      </c>
      <c r="G28" s="107">
        <v>11.04</v>
      </c>
      <c r="H28" s="180">
        <v>0.31</v>
      </c>
      <c r="I28" s="180">
        <v>0.44</v>
      </c>
      <c r="J28" s="180">
        <v>1.47</v>
      </c>
      <c r="K28" s="4"/>
    </row>
    <row r="29" spans="1:11" ht="12.75" customHeight="1" x14ac:dyDescent="0.2">
      <c r="A29" s="81"/>
      <c r="B29" s="45"/>
      <c r="C29" s="1" t="s">
        <v>41</v>
      </c>
      <c r="D29" s="1" t="s">
        <v>2</v>
      </c>
      <c r="E29" s="162" t="s">
        <v>23</v>
      </c>
      <c r="F29" s="1">
        <v>4.66</v>
      </c>
      <c r="G29" s="107">
        <v>148.25</v>
      </c>
      <c r="H29" s="89">
        <v>5.49</v>
      </c>
      <c r="I29" s="89">
        <v>5.27</v>
      </c>
      <c r="J29" s="89">
        <v>16.54</v>
      </c>
      <c r="K29" s="4"/>
    </row>
    <row r="30" spans="1:11" ht="12.75" customHeight="1" x14ac:dyDescent="0.2">
      <c r="A30" s="81"/>
      <c r="B30" s="45"/>
      <c r="C30" s="152" t="s">
        <v>46</v>
      </c>
      <c r="D30" s="152" t="s">
        <v>42</v>
      </c>
      <c r="E30" s="163" t="s">
        <v>74</v>
      </c>
      <c r="F30" s="152">
        <v>26.93</v>
      </c>
      <c r="G30" s="165">
        <v>303</v>
      </c>
      <c r="H30" s="89">
        <v>14</v>
      </c>
      <c r="I30" s="89">
        <v>15.3</v>
      </c>
      <c r="J30" s="89">
        <v>272</v>
      </c>
      <c r="K30" s="4"/>
    </row>
    <row r="31" spans="1:11" ht="12.75" customHeight="1" x14ac:dyDescent="0.2">
      <c r="A31" s="81"/>
      <c r="B31" s="45"/>
      <c r="C31" s="166" t="s">
        <v>40</v>
      </c>
      <c r="D31" s="167" t="s">
        <v>49</v>
      </c>
      <c r="E31" s="93" t="s">
        <v>26</v>
      </c>
      <c r="F31" s="168">
        <v>3.6</v>
      </c>
      <c r="G31" s="196">
        <v>114.6</v>
      </c>
      <c r="H31" s="170">
        <v>0.16</v>
      </c>
      <c r="I31" s="170">
        <v>0.16</v>
      </c>
      <c r="J31" s="170">
        <v>27.88</v>
      </c>
      <c r="K31" s="4"/>
    </row>
    <row r="32" spans="1:11" ht="12.75" customHeight="1" x14ac:dyDescent="0.2">
      <c r="A32" s="81"/>
      <c r="B32" s="45"/>
      <c r="C32" s="1"/>
      <c r="D32" s="1" t="s">
        <v>1</v>
      </c>
      <c r="E32" s="162" t="s">
        <v>24</v>
      </c>
      <c r="F32" s="1">
        <v>1.31</v>
      </c>
      <c r="G32" s="171">
        <v>56</v>
      </c>
      <c r="H32" s="172">
        <v>1.6</v>
      </c>
      <c r="I32" s="172">
        <v>0.6</v>
      </c>
      <c r="J32" s="172">
        <v>10.8</v>
      </c>
      <c r="K32" s="4"/>
    </row>
    <row r="33" spans="1:19" s="3" customFormat="1" ht="13.5" customHeight="1" x14ac:dyDescent="0.2">
      <c r="A33" s="81"/>
      <c r="B33" s="47"/>
      <c r="C33" s="173"/>
      <c r="D33" s="174" t="s">
        <v>4</v>
      </c>
      <c r="E33" s="175" t="s">
        <v>24</v>
      </c>
      <c r="F33" s="176">
        <v>0.81</v>
      </c>
      <c r="G33" s="177">
        <v>46</v>
      </c>
      <c r="H33" s="178">
        <v>1.7</v>
      </c>
      <c r="I33" s="178">
        <v>0.3</v>
      </c>
      <c r="J33" s="179">
        <v>9</v>
      </c>
    </row>
    <row r="34" spans="1:19" s="3" customFormat="1" ht="13.5" customHeight="1" thickBot="1" x14ac:dyDescent="0.25">
      <c r="A34" s="81"/>
      <c r="B34" s="150"/>
      <c r="C34" s="151"/>
      <c r="D34" s="149"/>
      <c r="E34" s="148"/>
      <c r="F34" s="147">
        <f>F29+F30+F31+F32+F33</f>
        <v>37.31</v>
      </c>
      <c r="G34" s="146">
        <f>G29+G30+G31+G32+G33</f>
        <v>667.85</v>
      </c>
      <c r="H34" s="146">
        <f>H29+H30+H31+H32+H33</f>
        <v>22.950000000000003</v>
      </c>
      <c r="I34" s="146">
        <f>I29+I30+I31+I32+I33</f>
        <v>21.630000000000003</v>
      </c>
      <c r="J34" s="146">
        <f>J29+J30+J31+J32+J33</f>
        <v>336.22</v>
      </c>
    </row>
    <row r="35" spans="1:19" s="3" customFormat="1" ht="13.5" customHeight="1" thickBot="1" x14ac:dyDescent="0.25">
      <c r="A35" s="82"/>
      <c r="B35" s="69"/>
      <c r="C35" s="49"/>
      <c r="D35" s="68"/>
      <c r="E35" s="67"/>
      <c r="F35" s="145">
        <f>F27+F34</f>
        <v>88</v>
      </c>
      <c r="G35" s="106"/>
      <c r="H35" s="68"/>
      <c r="I35" s="68"/>
      <c r="J35" s="127"/>
    </row>
    <row r="36" spans="1:19" ht="38.25" customHeight="1" x14ac:dyDescent="0.2">
      <c r="A36" s="83" t="s">
        <v>28</v>
      </c>
      <c r="B36" s="6"/>
      <c r="C36" s="120"/>
      <c r="D36" s="199" t="s">
        <v>61</v>
      </c>
      <c r="E36" s="41" t="s">
        <v>62</v>
      </c>
      <c r="F36" s="190">
        <v>18.72</v>
      </c>
      <c r="G36" s="200">
        <v>96</v>
      </c>
      <c r="H36" s="201">
        <v>3</v>
      </c>
      <c r="I36" s="201">
        <v>2.5</v>
      </c>
      <c r="J36" s="201">
        <v>15.3</v>
      </c>
      <c r="K36" s="4"/>
    </row>
    <row r="37" spans="1:19" ht="15" x14ac:dyDescent="0.2">
      <c r="A37" s="84"/>
      <c r="B37" s="45"/>
      <c r="C37" s="45"/>
      <c r="D37" s="193" t="s">
        <v>44</v>
      </c>
      <c r="E37" s="194" t="s">
        <v>25</v>
      </c>
      <c r="F37" s="193">
        <v>4.8</v>
      </c>
      <c r="G37" s="188">
        <v>72.75</v>
      </c>
      <c r="H37" s="89">
        <v>1</v>
      </c>
      <c r="I37" s="89">
        <v>3.5</v>
      </c>
      <c r="J37" s="89">
        <v>9.4</v>
      </c>
      <c r="K37" s="4"/>
    </row>
    <row r="38" spans="1:19" ht="15" x14ac:dyDescent="0.2">
      <c r="A38" s="84"/>
      <c r="B38" s="45"/>
      <c r="C38" s="46"/>
      <c r="D38" s="202" t="s">
        <v>55</v>
      </c>
      <c r="E38" s="163" t="s">
        <v>75</v>
      </c>
      <c r="F38" s="152">
        <v>27.17</v>
      </c>
      <c r="G38" s="152">
        <v>80</v>
      </c>
      <c r="H38" s="89">
        <v>0.68</v>
      </c>
      <c r="I38" s="89">
        <v>0.52</v>
      </c>
      <c r="J38" s="89">
        <v>17.5</v>
      </c>
      <c r="K38" s="4"/>
    </row>
    <row r="39" spans="1:19" ht="15.75" thickBot="1" x14ac:dyDescent="0.25">
      <c r="A39" s="84"/>
      <c r="B39" s="48"/>
      <c r="D39" s="144"/>
      <c r="K39" s="4"/>
      <c r="N39" s="4"/>
      <c r="O39" s="4"/>
      <c r="P39" s="4"/>
      <c r="Q39" s="4"/>
      <c r="R39" s="4"/>
      <c r="S39" s="4"/>
    </row>
    <row r="40" spans="1:19" ht="13.5" customHeight="1" thickBot="1" x14ac:dyDescent="0.25">
      <c r="A40" s="84"/>
      <c r="B40" s="69"/>
      <c r="C40" s="51"/>
      <c r="D40" s="51"/>
      <c r="E40" s="57"/>
      <c r="F40" s="50">
        <f>F36+F37+F38+F39</f>
        <v>50.69</v>
      </c>
      <c r="G40" s="104">
        <f>SUM(G36:G38)</f>
        <v>248.75</v>
      </c>
      <c r="H40" s="133">
        <f>SUM(H36:H38)</f>
        <v>4.68</v>
      </c>
      <c r="I40" s="133">
        <f>SUM(I36:I38)</f>
        <v>6.52</v>
      </c>
      <c r="J40" s="134">
        <f>SUM(J36:J38)</f>
        <v>42.2</v>
      </c>
      <c r="K40" s="4"/>
      <c r="N40" s="4"/>
      <c r="O40" s="4"/>
      <c r="P40" s="4"/>
      <c r="Q40" s="4"/>
      <c r="R40" s="4"/>
      <c r="S40" s="4"/>
    </row>
    <row r="41" spans="1:19" ht="13.5" customHeight="1" thickBot="1" x14ac:dyDescent="0.25">
      <c r="A41" s="85"/>
      <c r="B41" s="69"/>
      <c r="C41" s="51"/>
      <c r="D41" s="128"/>
      <c r="E41" s="129"/>
      <c r="F41" s="130">
        <f>F34+F40</f>
        <v>88</v>
      </c>
      <c r="G41" s="131"/>
      <c r="H41" s="58"/>
      <c r="I41" s="58"/>
      <c r="J41" s="132"/>
      <c r="K41" s="4"/>
      <c r="N41" s="111"/>
      <c r="O41" s="111"/>
      <c r="P41" s="111"/>
      <c r="Q41" s="111"/>
      <c r="R41" s="4"/>
      <c r="S41" s="4"/>
    </row>
    <row r="42" spans="1:19" ht="34.5" customHeight="1" x14ac:dyDescent="0.2">
      <c r="A42" s="86" t="s">
        <v>30</v>
      </c>
      <c r="B42" s="6"/>
      <c r="C42" s="18" t="s">
        <v>47</v>
      </c>
      <c r="D42" s="195" t="s">
        <v>48</v>
      </c>
      <c r="E42" s="93" t="s">
        <v>76</v>
      </c>
      <c r="F42" s="190">
        <v>11.88</v>
      </c>
      <c r="G42" s="196">
        <v>137.6</v>
      </c>
      <c r="H42" s="197">
        <v>6.6</v>
      </c>
      <c r="I42" s="197">
        <v>9.6999999999999993</v>
      </c>
      <c r="J42" s="197">
        <v>5.7</v>
      </c>
      <c r="K42" s="4"/>
      <c r="N42" s="4"/>
      <c r="O42" s="4"/>
      <c r="P42" s="4"/>
      <c r="Q42" s="4"/>
      <c r="R42" s="4"/>
      <c r="S42" s="4"/>
    </row>
    <row r="43" spans="1:19" ht="12.75" customHeight="1" x14ac:dyDescent="0.2">
      <c r="A43" s="79"/>
      <c r="B43" s="45"/>
      <c r="C43" s="18" t="s">
        <v>39</v>
      </c>
      <c r="D43" s="195" t="s">
        <v>38</v>
      </c>
      <c r="E43" s="93" t="s">
        <v>78</v>
      </c>
      <c r="F43" s="190">
        <v>7.23</v>
      </c>
      <c r="G43" s="196">
        <v>93.87</v>
      </c>
      <c r="H43" s="197">
        <v>1.79</v>
      </c>
      <c r="I43" s="197">
        <v>3.68</v>
      </c>
      <c r="J43" s="197">
        <v>13.44</v>
      </c>
      <c r="K43" s="4"/>
    </row>
    <row r="44" spans="1:19" ht="12.75" customHeight="1" x14ac:dyDescent="0.2">
      <c r="A44" s="79"/>
      <c r="B44" s="45"/>
      <c r="C44" s="18"/>
      <c r="D44" s="166" t="s">
        <v>4</v>
      </c>
      <c r="E44" s="175" t="s">
        <v>24</v>
      </c>
      <c r="F44" s="176">
        <v>0.81</v>
      </c>
      <c r="G44" s="177">
        <v>46</v>
      </c>
      <c r="H44" s="191">
        <v>1.7</v>
      </c>
      <c r="I44" s="191">
        <v>0.3</v>
      </c>
      <c r="J44" s="192">
        <v>9</v>
      </c>
      <c r="K44" s="4"/>
    </row>
    <row r="45" spans="1:19" ht="12.75" customHeight="1" x14ac:dyDescent="0.2">
      <c r="A45" s="79"/>
      <c r="B45" s="46"/>
      <c r="C45" s="23" t="s">
        <v>40</v>
      </c>
      <c r="D45" s="167" t="s">
        <v>49</v>
      </c>
      <c r="E45" s="93" t="s">
        <v>26</v>
      </c>
      <c r="F45" s="168">
        <v>3.6</v>
      </c>
      <c r="G45" s="169">
        <v>114.6</v>
      </c>
      <c r="H45" s="170">
        <v>0.16</v>
      </c>
      <c r="I45" s="170">
        <v>0.16</v>
      </c>
      <c r="J45" s="170">
        <v>27.88</v>
      </c>
      <c r="K45" s="4"/>
    </row>
    <row r="46" spans="1:19" ht="15.75" x14ac:dyDescent="0.25">
      <c r="A46" s="79"/>
      <c r="B46" s="53"/>
      <c r="C46" s="23"/>
      <c r="D46" s="166"/>
      <c r="E46" s="175"/>
      <c r="F46" s="176"/>
      <c r="G46" s="198"/>
      <c r="H46" s="168"/>
      <c r="I46" s="168"/>
      <c r="J46" s="168"/>
      <c r="K46" s="4"/>
    </row>
    <row r="47" spans="1:19" ht="16.5" customHeight="1" thickBot="1" x14ac:dyDescent="0.3">
      <c r="A47" s="79"/>
      <c r="B47" s="64"/>
      <c r="C47" s="23"/>
      <c r="D47" s="23"/>
      <c r="E47" s="37"/>
      <c r="F47" s="24"/>
      <c r="G47" s="110"/>
      <c r="H47" s="121"/>
      <c r="I47" s="121"/>
      <c r="J47" s="122"/>
      <c r="K47" s="4"/>
    </row>
    <row r="48" spans="1:19" ht="16.5" thickBot="1" x14ac:dyDescent="0.3">
      <c r="A48" s="70"/>
      <c r="B48" s="62"/>
      <c r="C48" s="61"/>
      <c r="D48" s="61"/>
      <c r="E48" s="60"/>
      <c r="F48" s="59">
        <f>SUM(F42:F47)</f>
        <v>23.52</v>
      </c>
      <c r="G48" s="109">
        <f>SUM(G42:G47)</f>
        <v>392.07000000000005</v>
      </c>
      <c r="H48" s="135">
        <f>SUM(H42:H47)</f>
        <v>10.25</v>
      </c>
      <c r="I48" s="135">
        <f>SUM(I42:I47)</f>
        <v>13.84</v>
      </c>
      <c r="J48" s="136">
        <f>SUM(J42:J47)</f>
        <v>56.019999999999996</v>
      </c>
      <c r="K48" s="4"/>
    </row>
    <row r="49" spans="1:11" ht="31.5" x14ac:dyDescent="0.25">
      <c r="A49" s="75" t="s">
        <v>31</v>
      </c>
      <c r="B49" s="63"/>
      <c r="C49" s="87"/>
      <c r="D49" s="87"/>
      <c r="E49" s="88"/>
      <c r="F49" s="87"/>
      <c r="G49" s="107"/>
      <c r="H49" s="180"/>
      <c r="I49" s="180"/>
      <c r="J49" s="180"/>
      <c r="K49" s="4"/>
    </row>
    <row r="50" spans="1:11" ht="15.75" x14ac:dyDescent="0.25">
      <c r="A50" s="54"/>
      <c r="B50" s="54"/>
      <c r="C50" s="1" t="s">
        <v>41</v>
      </c>
      <c r="D50" s="1" t="s">
        <v>2</v>
      </c>
      <c r="E50" s="162" t="s">
        <v>23</v>
      </c>
      <c r="F50" s="1">
        <v>4.66</v>
      </c>
      <c r="G50" s="107">
        <v>148.25</v>
      </c>
      <c r="H50" s="89">
        <v>5.49</v>
      </c>
      <c r="I50" s="89">
        <v>5.27</v>
      </c>
      <c r="J50" s="89">
        <v>16.54</v>
      </c>
      <c r="K50" s="4"/>
    </row>
    <row r="51" spans="1:11" ht="15.75" x14ac:dyDescent="0.25">
      <c r="A51" s="54"/>
      <c r="B51" s="54"/>
      <c r="C51" s="152" t="s">
        <v>46</v>
      </c>
      <c r="D51" s="152" t="s">
        <v>42</v>
      </c>
      <c r="E51" s="163" t="s">
        <v>77</v>
      </c>
      <c r="F51" s="152">
        <v>20.260000000000002</v>
      </c>
      <c r="G51" s="164">
        <v>272.77</v>
      </c>
      <c r="H51" s="165">
        <v>12.6</v>
      </c>
      <c r="I51" s="89">
        <v>13.8</v>
      </c>
      <c r="J51" s="89">
        <v>24.5</v>
      </c>
      <c r="K51" s="4"/>
    </row>
    <row r="52" spans="1:11" ht="15.75" x14ac:dyDescent="0.25">
      <c r="A52" s="5"/>
      <c r="B52" s="54"/>
      <c r="C52" s="167" t="s">
        <v>21</v>
      </c>
      <c r="D52" s="167" t="s">
        <v>0</v>
      </c>
      <c r="E52" s="41" t="s">
        <v>5</v>
      </c>
      <c r="F52" s="190">
        <v>1.44</v>
      </c>
      <c r="G52" s="169">
        <v>60</v>
      </c>
      <c r="H52" s="170">
        <v>7.0000000000000007E-2</v>
      </c>
      <c r="I52" s="170">
        <v>0.02</v>
      </c>
      <c r="J52" s="170">
        <v>15</v>
      </c>
      <c r="K52" s="4"/>
    </row>
    <row r="53" spans="1:11" ht="15" x14ac:dyDescent="0.2">
      <c r="A53" s="2"/>
      <c r="B53" s="5"/>
      <c r="C53" s="1"/>
      <c r="D53" s="1" t="s">
        <v>1</v>
      </c>
      <c r="E53" s="162" t="s">
        <v>24</v>
      </c>
      <c r="F53" s="1">
        <v>1.31</v>
      </c>
      <c r="G53" s="171">
        <v>56</v>
      </c>
      <c r="H53" s="172">
        <v>1.6</v>
      </c>
      <c r="I53" s="172">
        <v>0.6</v>
      </c>
      <c r="J53" s="172">
        <v>10.8</v>
      </c>
    </row>
    <row r="54" spans="1:11" ht="13.5" thickBot="1" x14ac:dyDescent="0.25">
      <c r="A54" s="2"/>
      <c r="B54" s="65"/>
      <c r="C54" s="173"/>
      <c r="D54" s="174" t="s">
        <v>4</v>
      </c>
      <c r="E54" s="175" t="s">
        <v>24</v>
      </c>
      <c r="F54" s="176">
        <v>0.81</v>
      </c>
      <c r="G54" s="177">
        <v>46</v>
      </c>
      <c r="H54" s="178">
        <v>1.7</v>
      </c>
      <c r="I54" s="178">
        <v>0.3</v>
      </c>
      <c r="J54" s="179">
        <v>9</v>
      </c>
    </row>
    <row r="55" spans="1:11" ht="13.5" thickBot="1" x14ac:dyDescent="0.25">
      <c r="A55" s="94"/>
      <c r="B55" s="96"/>
      <c r="C55" s="90"/>
      <c r="D55" s="91"/>
      <c r="E55" s="92"/>
      <c r="F55" s="68">
        <f>SUM(F49:F54)</f>
        <v>28.48</v>
      </c>
      <c r="G55" s="106">
        <f>SUM(G49:G54)</f>
        <v>583.02</v>
      </c>
      <c r="H55" s="68">
        <f>SUM(H49:H54)</f>
        <v>21.46</v>
      </c>
      <c r="I55" s="68">
        <f>SUM(I49:I54)</f>
        <v>19.990000000000002</v>
      </c>
      <c r="J55" s="127">
        <f>SUM(J49:J54)</f>
        <v>75.84</v>
      </c>
    </row>
    <row r="56" spans="1:11" ht="15.75" thickBot="1" x14ac:dyDescent="0.3">
      <c r="B56" s="96"/>
      <c r="C56" s="58"/>
      <c r="D56" s="58"/>
      <c r="E56" s="97"/>
      <c r="F56" s="137">
        <f>F48+F55</f>
        <v>52</v>
      </c>
      <c r="G56" s="101"/>
      <c r="H56" s="58"/>
      <c r="I56" s="58"/>
      <c r="J56" s="132"/>
    </row>
    <row r="57" spans="1:11" ht="31.5" customHeight="1" x14ac:dyDescent="0.2">
      <c r="A57" s="76" t="s">
        <v>32</v>
      </c>
      <c r="B57" s="8"/>
      <c r="C57" s="120"/>
      <c r="D57" s="120" t="s">
        <v>61</v>
      </c>
      <c r="E57" s="26" t="s">
        <v>62</v>
      </c>
      <c r="F57" s="22">
        <v>18.72</v>
      </c>
      <c r="G57" s="125">
        <v>96</v>
      </c>
      <c r="H57" s="126">
        <v>3</v>
      </c>
      <c r="I57" s="126">
        <v>2.5</v>
      </c>
      <c r="J57" s="126">
        <v>15.3</v>
      </c>
    </row>
    <row r="58" spans="1:11" ht="12.75" customHeight="1" x14ac:dyDescent="0.2">
      <c r="A58" s="77"/>
      <c r="B58" s="2"/>
      <c r="C58" s="45"/>
      <c r="D58" s="193" t="s">
        <v>44</v>
      </c>
      <c r="E58" s="194" t="s">
        <v>25</v>
      </c>
      <c r="F58" s="193">
        <v>4.8</v>
      </c>
      <c r="G58" s="188">
        <v>145.5</v>
      </c>
      <c r="H58" s="89">
        <v>2</v>
      </c>
      <c r="I58" s="2">
        <v>7</v>
      </c>
      <c r="J58" s="2">
        <v>18.8</v>
      </c>
    </row>
    <row r="59" spans="1:11" ht="13.5" customHeight="1" thickBot="1" x14ac:dyDescent="0.25">
      <c r="A59" s="77"/>
      <c r="B59" s="65"/>
      <c r="C59" s="47"/>
      <c r="D59" s="47"/>
      <c r="E59" s="66"/>
      <c r="F59" s="47"/>
      <c r="G59" s="105"/>
      <c r="H59" s="2"/>
      <c r="I59" s="2"/>
      <c r="J59" s="2"/>
    </row>
    <row r="60" spans="1:11" ht="13.5" customHeight="1" thickBot="1" x14ac:dyDescent="0.25">
      <c r="A60" s="78"/>
      <c r="B60" s="96"/>
      <c r="C60" s="58"/>
      <c r="D60" s="58"/>
      <c r="E60" s="97"/>
      <c r="F60" s="98">
        <f>SUM(F57:F59)</f>
        <v>23.52</v>
      </c>
      <c r="G60" s="157">
        <f>G57+G58+G59</f>
        <v>241.5</v>
      </c>
      <c r="H60" s="157">
        <f>H57+H58+H59</f>
        <v>5</v>
      </c>
      <c r="I60" s="157">
        <f>I57+I58+I59</f>
        <v>9.5</v>
      </c>
      <c r="J60" s="157">
        <f>J57+J58+J59</f>
        <v>34.1</v>
      </c>
    </row>
    <row r="61" spans="1:11" ht="15" x14ac:dyDescent="0.25">
      <c r="A61" s="2"/>
      <c r="B61" s="8"/>
      <c r="C61" s="8"/>
      <c r="D61" s="8"/>
      <c r="E61" s="95"/>
      <c r="F61" s="140">
        <f>F60+F55</f>
        <v>52</v>
      </c>
      <c r="G61" s="100"/>
      <c r="H61" s="2"/>
      <c r="I61" s="2"/>
      <c r="J61" s="2"/>
    </row>
    <row r="62" spans="1:11" ht="15" x14ac:dyDescent="0.25">
      <c r="A62" s="53" t="s">
        <v>33</v>
      </c>
      <c r="B62" s="2"/>
      <c r="C62" s="55"/>
      <c r="D62" s="55"/>
      <c r="E62" s="56"/>
      <c r="F62" s="55"/>
      <c r="G62" s="108"/>
      <c r="H62" s="2"/>
      <c r="I62" s="2"/>
      <c r="J62" s="2"/>
    </row>
    <row r="63" spans="1:11" x14ac:dyDescent="0.2">
      <c r="A63" s="2"/>
      <c r="B63" s="2"/>
      <c r="C63" s="1" t="s">
        <v>41</v>
      </c>
      <c r="D63" s="1" t="s">
        <v>2</v>
      </c>
      <c r="E63" s="162" t="s">
        <v>23</v>
      </c>
      <c r="F63" s="1">
        <v>4.66</v>
      </c>
      <c r="G63" s="107">
        <v>148.25</v>
      </c>
      <c r="H63" s="89">
        <v>5.49</v>
      </c>
      <c r="I63" s="89">
        <v>5.27</v>
      </c>
      <c r="J63" s="89">
        <v>16.54</v>
      </c>
    </row>
    <row r="64" spans="1:11" x14ac:dyDescent="0.2">
      <c r="A64" s="2"/>
      <c r="B64" s="2"/>
      <c r="C64" s="152" t="s">
        <v>46</v>
      </c>
      <c r="D64" s="152" t="s">
        <v>42</v>
      </c>
      <c r="E64" s="163" t="s">
        <v>79</v>
      </c>
      <c r="F64" s="152">
        <v>20.9</v>
      </c>
      <c r="G64" s="165">
        <v>303</v>
      </c>
      <c r="H64" s="89">
        <v>14</v>
      </c>
      <c r="I64" s="89">
        <v>15.3</v>
      </c>
      <c r="J64" s="89">
        <v>272</v>
      </c>
    </row>
    <row r="65" spans="1:10" x14ac:dyDescent="0.2">
      <c r="A65" s="2"/>
      <c r="B65" s="2"/>
      <c r="C65" s="166" t="s">
        <v>40</v>
      </c>
      <c r="D65" s="167" t="s">
        <v>49</v>
      </c>
      <c r="E65" s="93" t="s">
        <v>26</v>
      </c>
      <c r="F65" s="168">
        <v>3.6</v>
      </c>
      <c r="G65" s="169">
        <v>114.6</v>
      </c>
      <c r="H65" s="170">
        <v>0.16</v>
      </c>
      <c r="I65" s="170">
        <v>0.16</v>
      </c>
      <c r="J65" s="170">
        <v>27.88</v>
      </c>
    </row>
    <row r="66" spans="1:10" x14ac:dyDescent="0.2">
      <c r="A66" s="2"/>
      <c r="B66" s="2"/>
      <c r="C66" s="1"/>
      <c r="D66" s="1" t="s">
        <v>1</v>
      </c>
      <c r="E66" s="162" t="s">
        <v>24</v>
      </c>
      <c r="F66" s="1">
        <v>1.31</v>
      </c>
      <c r="G66" s="171">
        <v>56</v>
      </c>
      <c r="H66" s="172">
        <v>1.6</v>
      </c>
      <c r="I66" s="172">
        <v>0.6</v>
      </c>
      <c r="J66" s="172">
        <v>10.8</v>
      </c>
    </row>
    <row r="67" spans="1:10" ht="13.5" thickBot="1" x14ac:dyDescent="0.25">
      <c r="A67" s="2"/>
      <c r="B67" s="2"/>
      <c r="C67" s="173"/>
      <c r="D67" s="174" t="s">
        <v>4</v>
      </c>
      <c r="E67" s="175" t="s">
        <v>24</v>
      </c>
      <c r="F67" s="176">
        <v>0.81</v>
      </c>
      <c r="G67" s="177">
        <v>46</v>
      </c>
      <c r="H67" s="191">
        <v>1.7</v>
      </c>
      <c r="I67" s="191">
        <v>0.3</v>
      </c>
      <c r="J67" s="192">
        <v>9</v>
      </c>
    </row>
    <row r="68" spans="1:10" ht="13.5" thickBot="1" x14ac:dyDescent="0.25">
      <c r="A68" s="94"/>
      <c r="B68" s="96"/>
      <c r="C68" s="58"/>
      <c r="D68" s="58"/>
      <c r="E68" s="97"/>
      <c r="F68" s="68">
        <f>SUM(F62:F67)</f>
        <v>31.279999999999998</v>
      </c>
      <c r="G68" s="106">
        <f>SUM(G63:G67)</f>
        <v>667.85</v>
      </c>
      <c r="H68" s="156">
        <f>SUM(H63:H67)</f>
        <v>22.950000000000003</v>
      </c>
      <c r="I68" s="156">
        <f>SUM(I63:I67)</f>
        <v>21.630000000000003</v>
      </c>
      <c r="J68" s="156">
        <f>SUM(J63:J67)</f>
        <v>336.22</v>
      </c>
    </row>
    <row r="69" spans="1:10" ht="15" customHeight="1" x14ac:dyDescent="0.2">
      <c r="A69" s="212" t="s">
        <v>34</v>
      </c>
      <c r="B69" s="8"/>
      <c r="C69" s="185" t="s">
        <v>43</v>
      </c>
      <c r="D69" s="186" t="s">
        <v>51</v>
      </c>
      <c r="E69" s="187" t="s">
        <v>27</v>
      </c>
      <c r="F69" s="186">
        <v>2.2799999999999998</v>
      </c>
      <c r="G69" s="188">
        <v>194</v>
      </c>
      <c r="H69" s="189">
        <v>3.5</v>
      </c>
      <c r="I69" s="189">
        <v>7.4</v>
      </c>
      <c r="J69" s="189">
        <v>28</v>
      </c>
    </row>
    <row r="70" spans="1:10" x14ac:dyDescent="0.2">
      <c r="A70" s="213"/>
      <c r="B70" s="2"/>
      <c r="C70" s="167" t="s">
        <v>21</v>
      </c>
      <c r="D70" s="167" t="s">
        <v>0</v>
      </c>
      <c r="E70" s="41" t="s">
        <v>5</v>
      </c>
      <c r="F70" s="190">
        <v>1.44</v>
      </c>
      <c r="G70" s="169">
        <v>60</v>
      </c>
      <c r="H70" s="170">
        <v>7.0000000000000007E-2</v>
      </c>
      <c r="I70" s="170">
        <v>0.02</v>
      </c>
      <c r="J70" s="170">
        <v>15</v>
      </c>
    </row>
    <row r="71" spans="1:10" ht="13.5" thickBot="1" x14ac:dyDescent="0.25">
      <c r="A71" s="213"/>
      <c r="B71" s="65"/>
      <c r="C71" s="65"/>
      <c r="D71" s="65"/>
      <c r="E71" s="99"/>
      <c r="F71" s="65">
        <f>SUM(F69:F70)</f>
        <v>3.7199999999999998</v>
      </c>
      <c r="G71" s="142">
        <f>G69+G70</f>
        <v>254</v>
      </c>
      <c r="H71" s="142">
        <f>H69+H70</f>
        <v>3.57</v>
      </c>
      <c r="I71" s="142">
        <f>I69+I70</f>
        <v>7.42</v>
      </c>
      <c r="J71" s="142">
        <f>J69+J70</f>
        <v>43</v>
      </c>
    </row>
    <row r="72" spans="1:10" ht="15.75" thickBot="1" x14ac:dyDescent="0.3">
      <c r="A72" s="214"/>
      <c r="B72" s="96"/>
      <c r="C72" s="58"/>
      <c r="D72" s="58"/>
      <c r="E72" s="97"/>
      <c r="F72" s="138">
        <f>F68+F71</f>
        <v>35</v>
      </c>
      <c r="G72" s="157">
        <f>G68+G71</f>
        <v>921.85</v>
      </c>
      <c r="H72" s="157">
        <f>H68+H71</f>
        <v>26.520000000000003</v>
      </c>
      <c r="I72" s="157">
        <f>I68+I71</f>
        <v>29.050000000000004</v>
      </c>
      <c r="J72" s="157">
        <f>J68+J71</f>
        <v>379.22</v>
      </c>
    </row>
    <row r="73" spans="1:10" ht="15" customHeight="1" x14ac:dyDescent="0.2">
      <c r="A73" s="212" t="s">
        <v>35</v>
      </c>
      <c r="B73" s="8"/>
      <c r="C73" s="87" t="s">
        <v>59</v>
      </c>
      <c r="D73" s="87" t="s">
        <v>60</v>
      </c>
      <c r="E73" s="88" t="s">
        <v>45</v>
      </c>
      <c r="F73" s="87">
        <v>4.3899999999999997</v>
      </c>
      <c r="G73" s="107">
        <v>11.04</v>
      </c>
      <c r="H73" s="180">
        <v>0.31</v>
      </c>
      <c r="I73" s="180">
        <v>0.44</v>
      </c>
      <c r="J73" s="180">
        <v>1.47</v>
      </c>
    </row>
    <row r="74" spans="1:10" ht="12.75" customHeight="1" x14ac:dyDescent="0.2">
      <c r="A74" s="213"/>
      <c r="B74" s="2"/>
      <c r="C74" s="1" t="s">
        <v>41</v>
      </c>
      <c r="D74" s="1" t="s">
        <v>2</v>
      </c>
      <c r="E74" s="162" t="s">
        <v>23</v>
      </c>
      <c r="F74" s="1">
        <v>4.66</v>
      </c>
      <c r="G74" s="107">
        <v>148.25</v>
      </c>
      <c r="H74" s="89">
        <v>5.49</v>
      </c>
      <c r="I74" s="89">
        <v>5.27</v>
      </c>
      <c r="J74" s="89">
        <v>16.54</v>
      </c>
    </row>
    <row r="75" spans="1:10" ht="12.75" customHeight="1" x14ac:dyDescent="0.2">
      <c r="A75" s="213"/>
      <c r="B75" s="2"/>
      <c r="C75" s="152" t="s">
        <v>46</v>
      </c>
      <c r="D75" s="152" t="s">
        <v>42</v>
      </c>
      <c r="E75" s="163" t="s">
        <v>80</v>
      </c>
      <c r="F75" s="152">
        <v>28.23</v>
      </c>
      <c r="G75" s="165">
        <v>331.4</v>
      </c>
      <c r="H75" s="89">
        <v>15.3</v>
      </c>
      <c r="I75" s="89">
        <v>16.8</v>
      </c>
      <c r="J75" s="89">
        <v>30</v>
      </c>
    </row>
    <row r="76" spans="1:10" ht="12.75" customHeight="1" x14ac:dyDescent="0.2">
      <c r="A76" s="213"/>
      <c r="B76" s="2"/>
      <c r="C76" s="166" t="s">
        <v>40</v>
      </c>
      <c r="D76" s="167" t="s">
        <v>49</v>
      </c>
      <c r="E76" s="93" t="s">
        <v>26</v>
      </c>
      <c r="F76" s="168">
        <v>3.6</v>
      </c>
      <c r="G76" s="169">
        <v>114.6</v>
      </c>
      <c r="H76" s="170">
        <v>0.16</v>
      </c>
      <c r="I76" s="170">
        <v>0.16</v>
      </c>
      <c r="J76" s="170">
        <v>27.88</v>
      </c>
    </row>
    <row r="77" spans="1:10" ht="12.75" customHeight="1" x14ac:dyDescent="0.2">
      <c r="A77" s="213"/>
      <c r="B77" s="2"/>
      <c r="C77" s="1"/>
      <c r="D77" s="1" t="s">
        <v>1</v>
      </c>
      <c r="E77" s="162" t="s">
        <v>24</v>
      </c>
      <c r="F77" s="1">
        <v>1.31</v>
      </c>
      <c r="G77" s="171">
        <v>56</v>
      </c>
      <c r="H77" s="172">
        <v>1.6</v>
      </c>
      <c r="I77" s="172">
        <v>0.6</v>
      </c>
      <c r="J77" s="172">
        <v>10.8</v>
      </c>
    </row>
    <row r="78" spans="1:10" ht="12.75" customHeight="1" x14ac:dyDescent="0.2">
      <c r="A78" s="213"/>
      <c r="B78" s="65"/>
      <c r="C78" s="181"/>
      <c r="D78" s="174" t="s">
        <v>4</v>
      </c>
      <c r="E78" s="175" t="s">
        <v>24</v>
      </c>
      <c r="F78" s="176">
        <v>0.81</v>
      </c>
      <c r="G78" s="177">
        <v>46</v>
      </c>
      <c r="H78" s="178">
        <v>1.7</v>
      </c>
      <c r="I78" s="178">
        <v>0.3</v>
      </c>
      <c r="J78" s="179">
        <v>9</v>
      </c>
    </row>
    <row r="79" spans="1:10" ht="12.75" customHeight="1" thickBot="1" x14ac:dyDescent="0.25">
      <c r="A79" s="213"/>
      <c r="B79" s="65"/>
      <c r="C79" s="173"/>
      <c r="D79" s="182"/>
      <c r="E79" s="183"/>
      <c r="F79" s="184"/>
      <c r="G79" s="184"/>
      <c r="H79" s="184"/>
      <c r="I79" s="184"/>
      <c r="J79" s="184"/>
    </row>
    <row r="80" spans="1:10" ht="13.5" customHeight="1" thickBot="1" x14ac:dyDescent="0.3">
      <c r="A80" s="214"/>
      <c r="B80" s="96"/>
      <c r="C80" s="58"/>
      <c r="D80" s="58"/>
      <c r="E80" s="97"/>
      <c r="F80" s="139">
        <f>SUM(F73:F78)</f>
        <v>43.000000000000007</v>
      </c>
      <c r="G80" s="106">
        <f>SUM(G73:G78)</f>
        <v>707.29</v>
      </c>
      <c r="H80" s="68">
        <f>SUM(H73:H78)</f>
        <v>24.560000000000002</v>
      </c>
      <c r="I80" s="68">
        <f>SUM(I73:I78)</f>
        <v>23.570000000000004</v>
      </c>
      <c r="J80" s="127">
        <f>SUM(J73:J78)</f>
        <v>95.69</v>
      </c>
    </row>
    <row r="81" spans="1:17" ht="30" customHeight="1" x14ac:dyDescent="0.2">
      <c r="A81" s="215" t="s">
        <v>36</v>
      </c>
      <c r="B81" s="8"/>
      <c r="C81" s="55"/>
      <c r="D81" s="55"/>
      <c r="E81" s="56"/>
      <c r="F81" s="55"/>
      <c r="G81" s="108"/>
      <c r="H81" s="8"/>
      <c r="I81" s="8"/>
      <c r="J81" s="8"/>
    </row>
    <row r="82" spans="1:17" x14ac:dyDescent="0.2">
      <c r="A82" s="216"/>
      <c r="B82" s="2"/>
      <c r="C82" s="1" t="s">
        <v>41</v>
      </c>
      <c r="D82" s="1" t="s">
        <v>2</v>
      </c>
      <c r="E82" s="162" t="s">
        <v>23</v>
      </c>
      <c r="F82" s="1">
        <v>4.66</v>
      </c>
      <c r="G82" s="107">
        <v>148.25</v>
      </c>
      <c r="H82" s="89">
        <v>5.49</v>
      </c>
      <c r="I82" s="89">
        <v>5.27</v>
      </c>
      <c r="J82" s="89">
        <v>16.54</v>
      </c>
      <c r="K82" s="4"/>
    </row>
    <row r="83" spans="1:17" x14ac:dyDescent="0.2">
      <c r="A83" s="216"/>
      <c r="B83" s="2"/>
      <c r="C83" s="152" t="s">
        <v>46</v>
      </c>
      <c r="D83" s="152" t="s">
        <v>42</v>
      </c>
      <c r="E83" s="163" t="s">
        <v>81</v>
      </c>
      <c r="F83" s="152">
        <v>16.62</v>
      </c>
      <c r="G83" s="164">
        <v>272.77</v>
      </c>
      <c r="H83" s="165">
        <v>12.6</v>
      </c>
      <c r="I83" s="89">
        <v>13.8</v>
      </c>
      <c r="J83" s="89">
        <v>24.5</v>
      </c>
      <c r="K83" s="4"/>
    </row>
    <row r="84" spans="1:17" x14ac:dyDescent="0.2">
      <c r="A84" s="216"/>
      <c r="B84" s="2"/>
      <c r="C84" s="166" t="s">
        <v>40</v>
      </c>
      <c r="D84" s="167" t="s">
        <v>49</v>
      </c>
      <c r="E84" s="93" t="s">
        <v>26</v>
      </c>
      <c r="F84" s="168">
        <v>3.6</v>
      </c>
      <c r="G84" s="169">
        <v>114.6</v>
      </c>
      <c r="H84" s="170">
        <v>0.16</v>
      </c>
      <c r="I84" s="170">
        <v>0.16</v>
      </c>
      <c r="J84" s="170">
        <v>27.88</v>
      </c>
      <c r="K84" s="4"/>
    </row>
    <row r="85" spans="1:17" x14ac:dyDescent="0.2">
      <c r="A85" s="216"/>
      <c r="B85" s="2"/>
      <c r="C85" s="1"/>
      <c r="D85" s="1" t="s">
        <v>1</v>
      </c>
      <c r="E85" s="162" t="s">
        <v>24</v>
      </c>
      <c r="F85" s="1">
        <v>1.31</v>
      </c>
      <c r="G85" s="171">
        <v>56</v>
      </c>
      <c r="H85" s="172">
        <v>1.6</v>
      </c>
      <c r="I85" s="172">
        <v>0.6</v>
      </c>
      <c r="J85" s="172">
        <v>10.8</v>
      </c>
      <c r="K85" s="4"/>
    </row>
    <row r="86" spans="1:17" ht="13.5" thickBot="1" x14ac:dyDescent="0.25">
      <c r="A86" s="216"/>
      <c r="B86" s="65"/>
      <c r="C86" s="173"/>
      <c r="D86" s="174" t="s">
        <v>4</v>
      </c>
      <c r="E86" s="175" t="s">
        <v>24</v>
      </c>
      <c r="F86" s="176">
        <v>0.81</v>
      </c>
      <c r="G86" s="177">
        <v>46</v>
      </c>
      <c r="H86" s="178">
        <v>1.7</v>
      </c>
      <c r="I86" s="178">
        <v>0.3</v>
      </c>
      <c r="J86" s="179">
        <v>9</v>
      </c>
      <c r="K86" s="4"/>
    </row>
    <row r="87" spans="1:17" ht="15.75" thickBot="1" x14ac:dyDescent="0.3">
      <c r="A87" s="216"/>
      <c r="B87" s="96"/>
      <c r="C87" s="58"/>
      <c r="D87" s="58"/>
      <c r="E87" s="97"/>
      <c r="F87" s="143">
        <f>SUM(F81:F86)</f>
        <v>27</v>
      </c>
      <c r="G87" s="158">
        <f>SUM(G81:G86)</f>
        <v>637.62</v>
      </c>
      <c r="H87" s="159">
        <f>SUM(H81:H86)</f>
        <v>21.55</v>
      </c>
      <c r="I87" s="159">
        <f>SUM(I81:I86)</f>
        <v>20.130000000000003</v>
      </c>
      <c r="J87" s="160">
        <f>SUM(J81:J86)</f>
        <v>88.72</v>
      </c>
      <c r="K87" s="4"/>
    </row>
    <row r="88" spans="1:17" ht="14.25" x14ac:dyDescent="0.2">
      <c r="A88" s="221" t="s">
        <v>65</v>
      </c>
      <c r="B88" s="8"/>
      <c r="C88" s="153" t="s">
        <v>66</v>
      </c>
      <c r="D88" s="8" t="s">
        <v>67</v>
      </c>
      <c r="E88" s="95" t="s">
        <v>68</v>
      </c>
      <c r="F88" s="161">
        <v>5.56</v>
      </c>
      <c r="G88" s="8">
        <v>94.2</v>
      </c>
      <c r="H88" s="8">
        <v>3.48</v>
      </c>
      <c r="I88" s="8">
        <v>4.9800000000000004</v>
      </c>
      <c r="J88" s="8">
        <v>8.9</v>
      </c>
      <c r="K88" s="4"/>
    </row>
    <row r="89" spans="1:17" ht="13.5" thickBot="1" x14ac:dyDescent="0.25">
      <c r="A89" s="222"/>
      <c r="B89" s="65"/>
      <c r="C89" s="23" t="s">
        <v>21</v>
      </c>
      <c r="D89" s="23" t="s">
        <v>0</v>
      </c>
      <c r="E89" s="37" t="s">
        <v>5</v>
      </c>
      <c r="F89" s="24">
        <v>1.44</v>
      </c>
      <c r="G89" s="122">
        <v>60</v>
      </c>
      <c r="H89" s="154">
        <v>7.0000000000000007E-2</v>
      </c>
      <c r="I89" s="154">
        <v>0.02</v>
      </c>
      <c r="J89" s="154">
        <v>15</v>
      </c>
      <c r="K89" s="4"/>
    </row>
    <row r="90" spans="1:17" ht="15.75" thickBot="1" x14ac:dyDescent="0.3">
      <c r="A90" s="223"/>
      <c r="B90" s="96"/>
      <c r="C90" s="58"/>
      <c r="D90" s="58"/>
      <c r="E90" s="97"/>
      <c r="F90" s="137">
        <f>F88+F89</f>
        <v>7</v>
      </c>
      <c r="G90" s="137">
        <f>G88+G89</f>
        <v>154.19999999999999</v>
      </c>
      <c r="H90" s="137">
        <f>H88+H89</f>
        <v>3.55</v>
      </c>
      <c r="I90" s="137">
        <f>I88+I89</f>
        <v>5</v>
      </c>
      <c r="J90" s="155">
        <f>J88+J89</f>
        <v>23.9</v>
      </c>
      <c r="K90" s="4"/>
    </row>
    <row r="91" spans="1:17" ht="30" customHeight="1" x14ac:dyDescent="0.2">
      <c r="A91" s="217" t="s">
        <v>37</v>
      </c>
      <c r="B91" s="8"/>
      <c r="C91" s="87" t="s">
        <v>63</v>
      </c>
      <c r="D91" s="87" t="s">
        <v>53</v>
      </c>
      <c r="E91" s="88" t="s">
        <v>52</v>
      </c>
      <c r="F91" s="87">
        <v>20.59</v>
      </c>
      <c r="G91" s="87">
        <v>295</v>
      </c>
      <c r="H91" s="180">
        <v>10.09</v>
      </c>
      <c r="I91" s="180">
        <v>11.1</v>
      </c>
      <c r="J91" s="180">
        <v>28.6</v>
      </c>
      <c r="K91" s="4"/>
    </row>
    <row r="92" spans="1:17" x14ac:dyDescent="0.2">
      <c r="A92" s="217"/>
      <c r="B92" s="2"/>
      <c r="C92" s="1" t="s">
        <v>43</v>
      </c>
      <c r="D92" s="1" t="s">
        <v>3</v>
      </c>
      <c r="E92" s="162" t="s">
        <v>27</v>
      </c>
      <c r="F92" s="1">
        <v>2.2799999999999998</v>
      </c>
      <c r="G92" s="152">
        <v>194</v>
      </c>
      <c r="H92" s="89">
        <v>3.5</v>
      </c>
      <c r="I92" s="89">
        <v>7.4</v>
      </c>
      <c r="J92" s="89">
        <v>28</v>
      </c>
      <c r="K92" s="4"/>
      <c r="L92" s="4"/>
      <c r="M92" s="4"/>
      <c r="N92" s="4"/>
      <c r="O92" s="4"/>
      <c r="P92" s="4"/>
      <c r="Q92" s="4"/>
    </row>
    <row r="93" spans="1:17" x14ac:dyDescent="0.2">
      <c r="A93" s="217"/>
      <c r="B93" s="2"/>
      <c r="C93" s="167" t="s">
        <v>21</v>
      </c>
      <c r="D93" s="195" t="s">
        <v>0</v>
      </c>
      <c r="E93" s="93" t="s">
        <v>5</v>
      </c>
      <c r="F93" s="168">
        <v>1.44</v>
      </c>
      <c r="G93" s="191">
        <v>60</v>
      </c>
      <c r="H93" s="203">
        <v>7.0000000000000007E-2</v>
      </c>
      <c r="I93" s="203">
        <v>0.02</v>
      </c>
      <c r="J93" s="203">
        <v>15</v>
      </c>
      <c r="K93" s="4"/>
      <c r="L93" s="4"/>
      <c r="M93" s="4"/>
      <c r="N93" s="4"/>
      <c r="O93" s="4"/>
      <c r="P93" s="4"/>
      <c r="Q93" s="4"/>
    </row>
    <row r="94" spans="1:17" ht="14.25" x14ac:dyDescent="0.2">
      <c r="A94" s="217"/>
      <c r="B94" s="2"/>
      <c r="C94" s="204" t="s">
        <v>21</v>
      </c>
      <c r="D94" s="204" t="s">
        <v>0</v>
      </c>
      <c r="E94" s="205" t="s">
        <v>5</v>
      </c>
      <c r="F94" s="206">
        <v>1.44</v>
      </c>
      <c r="G94" s="207">
        <v>60</v>
      </c>
      <c r="H94" s="208">
        <v>7.0000000000000007E-2</v>
      </c>
      <c r="I94" s="208">
        <v>0.02</v>
      </c>
      <c r="J94" s="208">
        <v>15</v>
      </c>
      <c r="K94" s="4"/>
      <c r="L94" s="4"/>
      <c r="M94" s="4"/>
      <c r="N94" s="4"/>
      <c r="O94" s="4"/>
      <c r="P94" s="4"/>
      <c r="Q94" s="4"/>
    </row>
    <row r="96" spans="1:17" ht="15.75" x14ac:dyDescent="0.25">
      <c r="A96" s="118"/>
      <c r="B96" s="118"/>
      <c r="C96" s="118"/>
      <c r="D96" s="118"/>
      <c r="E96" s="119"/>
      <c r="F96" s="118"/>
      <c r="G96" s="118"/>
    </row>
    <row r="97" spans="1:7" ht="15.75" x14ac:dyDescent="0.25">
      <c r="A97" s="118"/>
      <c r="B97" s="118"/>
      <c r="C97" s="118"/>
      <c r="D97" s="118"/>
      <c r="E97" s="119"/>
      <c r="F97" s="118"/>
      <c r="G97" s="118"/>
    </row>
    <row r="98" spans="1:7" ht="15.75" x14ac:dyDescent="0.25">
      <c r="A98" s="118"/>
      <c r="B98" s="118"/>
      <c r="C98" s="118"/>
      <c r="D98" s="118"/>
      <c r="E98" s="119"/>
      <c r="F98" s="118"/>
      <c r="G98" s="118"/>
    </row>
  </sheetData>
  <mergeCells count="7">
    <mergeCell ref="B2:D2"/>
    <mergeCell ref="A69:A72"/>
    <mergeCell ref="A81:A87"/>
    <mergeCell ref="A73:A80"/>
    <mergeCell ref="A91:A94"/>
    <mergeCell ref="A22:A27"/>
    <mergeCell ref="A88:A90"/>
  </mergeCells>
  <phoneticPr fontId="0" type="noConversion"/>
  <pageMargins left="0.74803149606299213" right="0.15748031496062992" top="0.19685039370078741" bottom="0.19685039370078741" header="0.51181102362204722" footer="0.51181102362204722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DirectorPC</cp:lastModifiedBy>
  <cp:lastPrinted>2021-11-25T12:49:12Z</cp:lastPrinted>
  <dcterms:created xsi:type="dcterms:W3CDTF">1996-10-08T23:32:33Z</dcterms:created>
  <dcterms:modified xsi:type="dcterms:W3CDTF">2022-06-01T05:54:26Z</dcterms:modified>
</cp:coreProperties>
</file>